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activeTab="1"/>
  </bookViews>
  <sheets>
    <sheet name="2010-2011" sheetId="1" r:id="rId1"/>
    <sheet name="2011-2012" sheetId="2" r:id="rId2"/>
    <sheet name="2012-2013" sheetId="3" r:id="rId3"/>
    <sheet name="Précision" sheetId="4" r:id="rId4"/>
  </sheets>
  <definedNames>
    <definedName name="_xlnm.Print_Area" localSheetId="1">'2011-2012'!$A$1:$E$105</definedName>
    <definedName name="_xlnm.Print_Area" localSheetId="2">'2012-2013'!$A$1:$E$107</definedName>
  </definedNames>
  <calcPr calcId="125725"/>
</workbook>
</file>

<file path=xl/calcChain.xml><?xml version="1.0" encoding="utf-8"?>
<calcChain xmlns="http://schemas.openxmlformats.org/spreadsheetml/2006/main">
  <c r="E106" i="2"/>
  <c r="E108" i="3"/>
  <c r="E70"/>
  <c r="D108"/>
  <c r="D106" i="2"/>
  <c r="E105" i="1"/>
  <c r="D105"/>
  <c r="E107" i="3"/>
  <c r="E106"/>
  <c r="E105"/>
  <c r="E102"/>
  <c r="E101"/>
  <c r="E93"/>
  <c r="E95"/>
  <c r="E97"/>
  <c r="E99"/>
  <c r="E91"/>
  <c r="E76"/>
  <c r="E78"/>
  <c r="E80"/>
  <c r="E82"/>
  <c r="E84"/>
  <c r="E86"/>
  <c r="E88"/>
  <c r="E74"/>
  <c r="E73"/>
  <c r="E71"/>
  <c r="E68"/>
  <c r="E65"/>
  <c r="E63"/>
  <c r="E50"/>
  <c r="E52"/>
  <c r="E54"/>
  <c r="E56"/>
  <c r="E58"/>
  <c r="E60"/>
  <c r="E48"/>
  <c r="E43"/>
  <c r="E45"/>
  <c r="E41"/>
  <c r="E26"/>
  <c r="E28"/>
  <c r="E30"/>
  <c r="E32"/>
  <c r="E34"/>
  <c r="E36"/>
  <c r="E38"/>
  <c r="E24"/>
  <c r="E5"/>
  <c r="E7"/>
  <c r="E9"/>
  <c r="E11"/>
  <c r="E13"/>
  <c r="E15"/>
  <c r="E17"/>
  <c r="E19"/>
  <c r="E21"/>
  <c r="E3"/>
  <c r="D101"/>
  <c r="D90"/>
  <c r="E90" s="1"/>
  <c r="D62"/>
  <c r="E62" s="1"/>
  <c r="D40"/>
  <c r="E40" s="1"/>
  <c r="D47" i="2"/>
  <c r="D40"/>
  <c r="D23"/>
  <c r="E23" s="1"/>
  <c r="D104" i="1"/>
  <c r="D102"/>
  <c r="D99"/>
  <c r="E99"/>
  <c r="D60"/>
  <c r="D47"/>
  <c r="D40"/>
  <c r="D23"/>
  <c r="E60"/>
  <c r="D88"/>
  <c r="D71"/>
  <c r="D68"/>
  <c r="D65"/>
  <c r="E102"/>
  <c r="E88"/>
  <c r="E71"/>
  <c r="E68"/>
  <c r="E65"/>
  <c r="D107" i="3"/>
  <c r="D104"/>
  <c r="E104" s="1"/>
  <c r="D70"/>
  <c r="D67"/>
  <c r="E67" s="1"/>
  <c r="D47"/>
  <c r="E47" s="1"/>
  <c r="D23"/>
  <c r="E23" s="1"/>
  <c r="D60" i="2"/>
  <c r="D105"/>
  <c r="D102"/>
  <c r="D99"/>
  <c r="E99" s="1"/>
  <c r="D88"/>
  <c r="D71"/>
  <c r="E71" s="1"/>
  <c r="D68"/>
  <c r="E68" s="1"/>
  <c r="E102"/>
  <c r="E104"/>
  <c r="E103"/>
  <c r="E100"/>
  <c r="E97"/>
  <c r="E95"/>
  <c r="E93"/>
  <c r="E91"/>
  <c r="E89"/>
  <c r="E86"/>
  <c r="E84"/>
  <c r="E82"/>
  <c r="E80"/>
  <c r="E78"/>
  <c r="E76"/>
  <c r="E74"/>
  <c r="E72"/>
  <c r="E69"/>
  <c r="E66"/>
  <c r="E105"/>
  <c r="E88"/>
  <c r="E65"/>
  <c r="E63"/>
  <c r="E61"/>
  <c r="D65"/>
  <c r="E60"/>
  <c r="E50"/>
  <c r="E52"/>
  <c r="E54"/>
  <c r="E56"/>
  <c r="E58"/>
  <c r="E48"/>
  <c r="E47"/>
  <c r="E43"/>
  <c r="E45"/>
  <c r="E41"/>
  <c r="E38"/>
  <c r="E5"/>
  <c r="E7"/>
  <c r="E9"/>
  <c r="E11"/>
  <c r="E13"/>
  <c r="E15"/>
  <c r="E17"/>
  <c r="E19"/>
  <c r="E21"/>
  <c r="E3"/>
  <c r="E40"/>
  <c r="E26"/>
  <c r="E28"/>
  <c r="E30"/>
  <c r="E32"/>
  <c r="E34"/>
  <c r="E36"/>
  <c r="E24"/>
  <c r="E103" i="1"/>
  <c r="E100"/>
  <c r="E91"/>
  <c r="E93"/>
  <c r="E95"/>
  <c r="E97"/>
  <c r="E89"/>
  <c r="E82"/>
  <c r="E84"/>
  <c r="E86"/>
  <c r="E74"/>
  <c r="E76"/>
  <c r="E78"/>
  <c r="E80"/>
  <c r="E72"/>
  <c r="E69"/>
  <c r="E66"/>
  <c r="E63"/>
  <c r="E61"/>
  <c r="E50"/>
  <c r="E52"/>
  <c r="E54"/>
  <c r="E56"/>
  <c r="E58"/>
  <c r="E48"/>
  <c r="E47"/>
  <c r="E41"/>
  <c r="E43"/>
  <c r="E45"/>
  <c r="E40"/>
  <c r="E38"/>
  <c r="E26"/>
  <c r="E28"/>
  <c r="E30"/>
  <c r="E32"/>
  <c r="E34"/>
  <c r="E36"/>
  <c r="E24"/>
  <c r="E5"/>
  <c r="E7"/>
  <c r="E9"/>
  <c r="E11"/>
  <c r="E13"/>
  <c r="E15"/>
  <c r="E17"/>
  <c r="E19"/>
  <c r="E21"/>
  <c r="E3"/>
  <c r="E23"/>
</calcChain>
</file>

<file path=xl/sharedStrings.xml><?xml version="1.0" encoding="utf-8"?>
<sst xmlns="http://schemas.openxmlformats.org/spreadsheetml/2006/main" count="645" uniqueCount="222">
  <si>
    <t xml:space="preserve">Collège </t>
  </si>
  <si>
    <t>Nom</t>
  </si>
  <si>
    <t>Prenom</t>
  </si>
  <si>
    <t xml:space="preserve">Collège 1 </t>
  </si>
  <si>
    <t>Festa</t>
  </si>
  <si>
    <t>Carole</t>
  </si>
  <si>
    <t>Chassaniol</t>
  </si>
  <si>
    <t>Jean Luc</t>
  </si>
  <si>
    <t>Schutz</t>
  </si>
  <si>
    <t>Gilles</t>
  </si>
  <si>
    <t>Tourret</t>
  </si>
  <si>
    <t>Sylvie</t>
  </si>
  <si>
    <t>DeWilde</t>
  </si>
  <si>
    <t>Pascal</t>
  </si>
  <si>
    <t>Kassel</t>
  </si>
  <si>
    <t>Christophe</t>
  </si>
  <si>
    <t>Olivier Thomas</t>
  </si>
  <si>
    <t>Marinette</t>
  </si>
  <si>
    <t>De Larochelambert</t>
  </si>
  <si>
    <t>Elisabeth</t>
  </si>
  <si>
    <t>Leglise</t>
  </si>
  <si>
    <t>Jacques</t>
  </si>
  <si>
    <t>Gonin</t>
  </si>
  <si>
    <t>Roland</t>
  </si>
  <si>
    <t>Devaux</t>
  </si>
  <si>
    <t>Christian</t>
  </si>
  <si>
    <t>Tinel</t>
  </si>
  <si>
    <t>Gérard</t>
  </si>
  <si>
    <t>Canard</t>
  </si>
  <si>
    <t>Jean Marc</t>
  </si>
  <si>
    <t>Breil</t>
  </si>
  <si>
    <t>Philippe</t>
  </si>
  <si>
    <t>Crikx</t>
  </si>
  <si>
    <t>Béatrice</t>
  </si>
  <si>
    <t>Grenier</t>
  </si>
  <si>
    <t>Carli</t>
  </si>
  <si>
    <t>Pierre</t>
  </si>
  <si>
    <t>Mouren-Simeonie</t>
  </si>
  <si>
    <t>Marie Christine</t>
  </si>
  <si>
    <t>Harvey</t>
  </si>
  <si>
    <t>Thierry</t>
  </si>
  <si>
    <t>D'Herouville</t>
  </si>
  <si>
    <t>Daniel</t>
  </si>
  <si>
    <t>Collège 2</t>
  </si>
  <si>
    <t>Paris</t>
  </si>
  <si>
    <t>Jean François</t>
  </si>
  <si>
    <t>Balit</t>
  </si>
  <si>
    <t>André</t>
  </si>
  <si>
    <t>Burnier</t>
  </si>
  <si>
    <t>Antoine</t>
  </si>
  <si>
    <t>Nguyen</t>
  </si>
  <si>
    <t>Laure</t>
  </si>
  <si>
    <t>Viaud</t>
  </si>
  <si>
    <t>David</t>
  </si>
  <si>
    <t>Baruel</t>
  </si>
  <si>
    <t>Sylvain</t>
  </si>
  <si>
    <t>Cordeau</t>
  </si>
  <si>
    <t>Patricia</t>
  </si>
  <si>
    <t>Scheid</t>
  </si>
  <si>
    <t>Geraud</t>
  </si>
  <si>
    <t>François</t>
  </si>
  <si>
    <t>Bonaldi</t>
  </si>
  <si>
    <t>Charlotte</t>
  </si>
  <si>
    <t>Cacot</t>
  </si>
  <si>
    <t>Mauclert</t>
  </si>
  <si>
    <t>Ghislaine</t>
  </si>
  <si>
    <t>Robichon</t>
  </si>
  <si>
    <t>Molenat</t>
  </si>
  <si>
    <t>Viviane</t>
  </si>
  <si>
    <t>Schoumaker</t>
  </si>
  <si>
    <t>Yvonne</t>
  </si>
  <si>
    <t>Faveris</t>
  </si>
  <si>
    <t>Michel</t>
  </si>
  <si>
    <t>Collège 3</t>
  </si>
  <si>
    <t>Belkacemi</t>
  </si>
  <si>
    <t>Meryem</t>
  </si>
  <si>
    <t>Boudeau</t>
  </si>
  <si>
    <t>Odile</t>
  </si>
  <si>
    <t>Rebhi</t>
  </si>
  <si>
    <t>Caroline</t>
  </si>
  <si>
    <t>El Mghazali</t>
  </si>
  <si>
    <t>Catherine</t>
  </si>
  <si>
    <t>Nau</t>
  </si>
  <si>
    <t>Jean</t>
  </si>
  <si>
    <t>Matos</t>
  </si>
  <si>
    <t>José</t>
  </si>
  <si>
    <t>Collège 4</t>
  </si>
  <si>
    <t>Huynh Bernard</t>
  </si>
  <si>
    <t>Tanneau</t>
  </si>
  <si>
    <t>Eric</t>
  </si>
  <si>
    <t>Baillargeat</t>
  </si>
  <si>
    <t>Marc</t>
  </si>
  <si>
    <t>Hercot</t>
  </si>
  <si>
    <t>Olivier</t>
  </si>
  <si>
    <t>Jamet</t>
  </si>
  <si>
    <t>Emmanuel</t>
  </si>
  <si>
    <t>Codet</t>
  </si>
  <si>
    <t>Bernard</t>
  </si>
  <si>
    <t>Cabin</t>
  </si>
  <si>
    <t>Claude</t>
  </si>
  <si>
    <t>Bouvet</t>
  </si>
  <si>
    <t>Jean Louis</t>
  </si>
  <si>
    <t>Lucas</t>
  </si>
  <si>
    <t>Annaïg</t>
  </si>
  <si>
    <t>Chousterman</t>
  </si>
  <si>
    <t>Benjamin</t>
  </si>
  <si>
    <t>Nathalie</t>
  </si>
  <si>
    <t>Richerand</t>
  </si>
  <si>
    <t>Loup</t>
  </si>
  <si>
    <t>Vigneron</t>
  </si>
  <si>
    <t>Collège 5</t>
  </si>
  <si>
    <t>Thery</t>
  </si>
  <si>
    <t>Jean loup</t>
  </si>
  <si>
    <t>Maire</t>
  </si>
  <si>
    <t>Alex</t>
  </si>
  <si>
    <t>Leroy</t>
  </si>
  <si>
    <t>Taboada</t>
  </si>
  <si>
    <t>Marijo</t>
  </si>
  <si>
    <t>Collège 6</t>
  </si>
  <si>
    <t>Hagenmuller</t>
  </si>
  <si>
    <t>Jean Baptiste</t>
  </si>
  <si>
    <t>Brodin</t>
  </si>
  <si>
    <t>Collège 7</t>
  </si>
  <si>
    <t>Bourla</t>
  </si>
  <si>
    <t>Danièle</t>
  </si>
  <si>
    <t>Darmon</t>
  </si>
  <si>
    <t>Collège 8</t>
  </si>
  <si>
    <t>Bessiere</t>
  </si>
  <si>
    <t>Guy</t>
  </si>
  <si>
    <t>Pinsart</t>
  </si>
  <si>
    <t>Françoise</t>
  </si>
  <si>
    <t>Le Garrec</t>
  </si>
  <si>
    <t>Djessima</t>
  </si>
  <si>
    <t>Ariel</t>
  </si>
  <si>
    <t>Finkelstein</t>
  </si>
  <si>
    <t>Noblet</t>
  </si>
  <si>
    <t>Gourd</t>
  </si>
  <si>
    <t>Francine</t>
  </si>
  <si>
    <t>Deschamps</t>
  </si>
  <si>
    <t>Huon</t>
  </si>
  <si>
    <t>Brigitte</t>
  </si>
  <si>
    <t>Mariannick</t>
  </si>
  <si>
    <t>Sachet</t>
  </si>
  <si>
    <t>Jean Pierre</t>
  </si>
  <si>
    <t>Nekkab</t>
  </si>
  <si>
    <t>Joël</t>
  </si>
  <si>
    <t>Lefevre</t>
  </si>
  <si>
    <t>Hélyette</t>
  </si>
  <si>
    <t>Roussy</t>
  </si>
  <si>
    <t>Chantal</t>
  </si>
  <si>
    <t>Guignard</t>
  </si>
  <si>
    <t>Joëlle</t>
  </si>
  <si>
    <t>Giloux</t>
  </si>
  <si>
    <t>Maud</t>
  </si>
  <si>
    <t>Collège 9</t>
  </si>
  <si>
    <t>Lechatellier</t>
  </si>
  <si>
    <t>Mancel</t>
  </si>
  <si>
    <t>Marc-Pierre</t>
  </si>
  <si>
    <t>Roger</t>
  </si>
  <si>
    <t>Vincent</t>
  </si>
  <si>
    <t>Merigot de treigny</t>
  </si>
  <si>
    <t>Martine</t>
  </si>
  <si>
    <t>Leguen</t>
  </si>
  <si>
    <t>Jean Marie</t>
  </si>
  <si>
    <t>Wajeman</t>
  </si>
  <si>
    <t>Serge</t>
  </si>
  <si>
    <t>Polski</t>
  </si>
  <si>
    <t>Olivia</t>
  </si>
  <si>
    <t>Wieviorka</t>
  </si>
  <si>
    <t>Taeib</t>
  </si>
  <si>
    <t>Karen</t>
  </si>
  <si>
    <t>Pigeon</t>
  </si>
  <si>
    <t>Frédérique</t>
  </si>
  <si>
    <t>Collège 10</t>
  </si>
  <si>
    <t>Kanh Bensaude</t>
  </si>
  <si>
    <t>Irène</t>
  </si>
  <si>
    <t>Thomas</t>
  </si>
  <si>
    <t>Collège 11</t>
  </si>
  <si>
    <t>Uzan</t>
  </si>
  <si>
    <t>Pourcentage</t>
  </si>
  <si>
    <t>Moyenne du collége</t>
  </si>
  <si>
    <t xml:space="preserve">La présence du suppléant est considéré comme une présence </t>
  </si>
  <si>
    <t>Nombre de présence du binome  (sur 7)</t>
  </si>
  <si>
    <t>Suppression des personnes démissionaires et cas plus compliqués</t>
  </si>
  <si>
    <t>Exclusion personne non nommés au départ, mais pas exclusion personne remplacante</t>
  </si>
  <si>
    <t>Pecquart</t>
  </si>
  <si>
    <t>Nombre de présence du binome  (sur 11)</t>
  </si>
  <si>
    <t>Lavolle</t>
  </si>
  <si>
    <t>Marie-héléne</t>
  </si>
  <si>
    <t>Castelain</t>
  </si>
  <si>
    <t>Sarrot</t>
  </si>
  <si>
    <t>Gilbert</t>
  </si>
  <si>
    <t>Carel</t>
  </si>
  <si>
    <t>Vaillard</t>
  </si>
  <si>
    <t>Frank</t>
  </si>
  <si>
    <t>Anavi</t>
  </si>
  <si>
    <t>Gerard</t>
  </si>
  <si>
    <t>Ouadah</t>
  </si>
  <si>
    <t>Brahim</t>
  </si>
  <si>
    <t>Lourenço</t>
  </si>
  <si>
    <t>Jeremy</t>
  </si>
  <si>
    <t>Lenglet</t>
  </si>
  <si>
    <t>Julien</t>
  </si>
  <si>
    <t>Frederic</t>
  </si>
  <si>
    <t>Loffredo</t>
  </si>
  <si>
    <t>Marie-Laure</t>
  </si>
  <si>
    <t>Benoit</t>
  </si>
  <si>
    <t>Schlemmer</t>
  </si>
  <si>
    <t>Denantes</t>
  </si>
  <si>
    <t>Mady</t>
  </si>
  <si>
    <t>Jean Jacques</t>
  </si>
  <si>
    <t>Avrane</t>
  </si>
  <si>
    <t xml:space="preserve">Moyenne général </t>
  </si>
  <si>
    <t>2010-2011</t>
  </si>
  <si>
    <t>2011-2012</t>
  </si>
  <si>
    <t>2012-2013</t>
  </si>
  <si>
    <t>Collége 1</t>
  </si>
  <si>
    <t>Collége 2</t>
  </si>
  <si>
    <t>Collége 3</t>
  </si>
  <si>
    <t>Collége 4</t>
  </si>
  <si>
    <t>Collége 5</t>
  </si>
  <si>
    <t>Moyenne général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</si>
</sst>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/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10" fontId="0" fillId="2" borderId="1" xfId="0" applyNumberForma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9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9" fontId="0" fillId="3" borderId="1" xfId="0" applyNumberFormat="1" applyFill="1" applyBorder="1"/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Pourcentage de présence en réunion</a:t>
            </a:r>
            <a:r>
              <a:rPr lang="fr-FR" baseline="0"/>
              <a:t> de Conférence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Précision!$C$11</c:f>
              <c:strCache>
                <c:ptCount val="1"/>
                <c:pt idx="0">
                  <c:v>2010-2011</c:v>
                </c:pt>
              </c:strCache>
            </c:strRef>
          </c:tx>
          <c:cat>
            <c:strRef>
              <c:f>Précision!$B$12:$B$23</c:f>
              <c:strCache>
                <c:ptCount val="12"/>
                <c:pt idx="0">
                  <c:v>Collége 1</c:v>
                </c:pt>
                <c:pt idx="1">
                  <c:v>Collége 2</c:v>
                </c:pt>
                <c:pt idx="2">
                  <c:v>Collége 3</c:v>
                </c:pt>
                <c:pt idx="3">
                  <c:v>Collége 4</c:v>
                </c:pt>
                <c:pt idx="4">
                  <c:v>Collége 5</c:v>
                </c:pt>
                <c:pt idx="5">
                  <c:v>Collège 6</c:v>
                </c:pt>
                <c:pt idx="6">
                  <c:v>Collège 7</c:v>
                </c:pt>
                <c:pt idx="7">
                  <c:v>Collège 8</c:v>
                </c:pt>
                <c:pt idx="8">
                  <c:v>Collège 9</c:v>
                </c:pt>
                <c:pt idx="9">
                  <c:v>Collège 10</c:v>
                </c:pt>
                <c:pt idx="10">
                  <c:v>Collège 11</c:v>
                </c:pt>
                <c:pt idx="11">
                  <c:v>Moyenne général</c:v>
                </c:pt>
              </c:strCache>
            </c:strRef>
          </c:cat>
          <c:val>
            <c:numRef>
              <c:f>Précision!$C$12:$C$23</c:f>
              <c:numCache>
                <c:formatCode>0%</c:formatCode>
                <c:ptCount val="12"/>
                <c:pt idx="0">
                  <c:v>0.56999999999999995</c:v>
                </c:pt>
                <c:pt idx="1">
                  <c:v>0.86</c:v>
                </c:pt>
                <c:pt idx="2">
                  <c:v>0.86</c:v>
                </c:pt>
                <c:pt idx="3">
                  <c:v>0.45</c:v>
                </c:pt>
                <c:pt idx="4">
                  <c:v>0.71</c:v>
                </c:pt>
                <c:pt idx="5">
                  <c:v>0.43</c:v>
                </c:pt>
                <c:pt idx="6">
                  <c:v>0.56999999999999995</c:v>
                </c:pt>
                <c:pt idx="7">
                  <c:v>0.75</c:v>
                </c:pt>
                <c:pt idx="8">
                  <c:v>0.26</c:v>
                </c:pt>
                <c:pt idx="9">
                  <c:v>1</c:v>
                </c:pt>
                <c:pt idx="10">
                  <c:v>0.56999999999999995</c:v>
                </c:pt>
                <c:pt idx="11">
                  <c:v>0.64</c:v>
                </c:pt>
              </c:numCache>
            </c:numRef>
          </c:val>
        </c:ser>
        <c:ser>
          <c:idx val="1"/>
          <c:order val="1"/>
          <c:tx>
            <c:strRef>
              <c:f>Précision!$D$11</c:f>
              <c:strCache>
                <c:ptCount val="1"/>
                <c:pt idx="0">
                  <c:v>2011-2012</c:v>
                </c:pt>
              </c:strCache>
            </c:strRef>
          </c:tx>
          <c:cat>
            <c:strRef>
              <c:f>Précision!$B$12:$B$23</c:f>
              <c:strCache>
                <c:ptCount val="12"/>
                <c:pt idx="0">
                  <c:v>Collége 1</c:v>
                </c:pt>
                <c:pt idx="1">
                  <c:v>Collége 2</c:v>
                </c:pt>
                <c:pt idx="2">
                  <c:v>Collége 3</c:v>
                </c:pt>
                <c:pt idx="3">
                  <c:v>Collége 4</c:v>
                </c:pt>
                <c:pt idx="4">
                  <c:v>Collége 5</c:v>
                </c:pt>
                <c:pt idx="5">
                  <c:v>Collège 6</c:v>
                </c:pt>
                <c:pt idx="6">
                  <c:v>Collège 7</c:v>
                </c:pt>
                <c:pt idx="7">
                  <c:v>Collège 8</c:v>
                </c:pt>
                <c:pt idx="8">
                  <c:v>Collège 9</c:v>
                </c:pt>
                <c:pt idx="9">
                  <c:v>Collège 10</c:v>
                </c:pt>
                <c:pt idx="10">
                  <c:v>Collège 11</c:v>
                </c:pt>
                <c:pt idx="11">
                  <c:v>Moyenne général</c:v>
                </c:pt>
              </c:strCache>
            </c:strRef>
          </c:cat>
          <c:val>
            <c:numRef>
              <c:f>Précision!$D$12:$D$23</c:f>
              <c:numCache>
                <c:formatCode>0%</c:formatCode>
                <c:ptCount val="12"/>
                <c:pt idx="0">
                  <c:v>0.31</c:v>
                </c:pt>
                <c:pt idx="1">
                  <c:v>0.65</c:v>
                </c:pt>
                <c:pt idx="2">
                  <c:v>0.67</c:v>
                </c:pt>
                <c:pt idx="3">
                  <c:v>0.42</c:v>
                </c:pt>
                <c:pt idx="4">
                  <c:v>0.54</c:v>
                </c:pt>
                <c:pt idx="5">
                  <c:v>0.18</c:v>
                </c:pt>
                <c:pt idx="6">
                  <c:v>0.09</c:v>
                </c:pt>
                <c:pt idx="7">
                  <c:v>0.74</c:v>
                </c:pt>
                <c:pt idx="8">
                  <c:v>0.05</c:v>
                </c:pt>
                <c:pt idx="9">
                  <c:v>0.9</c:v>
                </c:pt>
                <c:pt idx="10">
                  <c:v>0.27</c:v>
                </c:pt>
                <c:pt idx="11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Précision!$E$11</c:f>
              <c:strCache>
                <c:ptCount val="1"/>
                <c:pt idx="0">
                  <c:v>2012-2013</c:v>
                </c:pt>
              </c:strCache>
            </c:strRef>
          </c:tx>
          <c:cat>
            <c:strRef>
              <c:f>Précision!$B$12:$B$23</c:f>
              <c:strCache>
                <c:ptCount val="12"/>
                <c:pt idx="0">
                  <c:v>Collége 1</c:v>
                </c:pt>
                <c:pt idx="1">
                  <c:v>Collége 2</c:v>
                </c:pt>
                <c:pt idx="2">
                  <c:v>Collége 3</c:v>
                </c:pt>
                <c:pt idx="3">
                  <c:v>Collége 4</c:v>
                </c:pt>
                <c:pt idx="4">
                  <c:v>Collége 5</c:v>
                </c:pt>
                <c:pt idx="5">
                  <c:v>Collège 6</c:v>
                </c:pt>
                <c:pt idx="6">
                  <c:v>Collège 7</c:v>
                </c:pt>
                <c:pt idx="7">
                  <c:v>Collège 8</c:v>
                </c:pt>
                <c:pt idx="8">
                  <c:v>Collège 9</c:v>
                </c:pt>
                <c:pt idx="9">
                  <c:v>Collège 10</c:v>
                </c:pt>
                <c:pt idx="10">
                  <c:v>Collège 11</c:v>
                </c:pt>
                <c:pt idx="11">
                  <c:v>Moyenne général</c:v>
                </c:pt>
              </c:strCache>
            </c:strRef>
          </c:cat>
          <c:val>
            <c:numRef>
              <c:f>Précision!$E$12:$E$23</c:f>
              <c:numCache>
                <c:formatCode>0%</c:formatCode>
                <c:ptCount val="12"/>
                <c:pt idx="0">
                  <c:v>0.38</c:v>
                </c:pt>
                <c:pt idx="1">
                  <c:v>0.56000000000000005</c:v>
                </c:pt>
                <c:pt idx="2">
                  <c:v>0.64</c:v>
                </c:pt>
                <c:pt idx="3">
                  <c:v>0.51</c:v>
                </c:pt>
                <c:pt idx="4">
                  <c:v>0.82</c:v>
                </c:pt>
                <c:pt idx="5">
                  <c:v>0.18</c:v>
                </c:pt>
                <c:pt idx="6">
                  <c:v>0.45</c:v>
                </c:pt>
                <c:pt idx="7">
                  <c:v>0.75</c:v>
                </c:pt>
                <c:pt idx="8">
                  <c:v>0.13</c:v>
                </c:pt>
                <c:pt idx="9">
                  <c:v>0.73</c:v>
                </c:pt>
                <c:pt idx="10">
                  <c:v>0.41</c:v>
                </c:pt>
                <c:pt idx="11">
                  <c:v>0.5</c:v>
                </c:pt>
              </c:numCache>
            </c:numRef>
          </c:val>
        </c:ser>
        <c:axId val="89154304"/>
        <c:axId val="89155840"/>
      </c:barChart>
      <c:catAx>
        <c:axId val="89154304"/>
        <c:scaling>
          <c:orientation val="minMax"/>
        </c:scaling>
        <c:axPos val="b"/>
        <c:majorTickMark val="none"/>
        <c:tickLblPos val="nextTo"/>
        <c:crossAx val="89155840"/>
        <c:crosses val="autoZero"/>
        <c:auto val="1"/>
        <c:lblAlgn val="ctr"/>
        <c:lblOffset val="100"/>
      </c:catAx>
      <c:valAx>
        <c:axId val="89155840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89154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10</xdr:row>
      <xdr:rowOff>104774</xdr:rowOff>
    </xdr:from>
    <xdr:to>
      <xdr:col>12</xdr:col>
      <xdr:colOff>438150</xdr:colOff>
      <xdr:row>29</xdr:row>
      <xdr:rowOff>152399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6"/>
  <sheetViews>
    <sheetView topLeftCell="A85" workbookViewId="0">
      <selection activeCell="E105" sqref="E105:E106"/>
    </sheetView>
  </sheetViews>
  <sheetFormatPr baseColWidth="10" defaultRowHeight="15"/>
  <cols>
    <col min="2" max="2" width="18.7109375" customWidth="1"/>
    <col min="3" max="3" width="17.28515625" customWidth="1"/>
    <col min="4" max="4" width="40.7109375" customWidth="1"/>
    <col min="5" max="5" width="19.28515625" customWidth="1"/>
  </cols>
  <sheetData>
    <row r="1" spans="1:5">
      <c r="A1" s="40" t="s">
        <v>0</v>
      </c>
      <c r="B1" s="40" t="s">
        <v>1</v>
      </c>
      <c r="C1" s="40" t="s">
        <v>2</v>
      </c>
      <c r="D1" s="42" t="s">
        <v>182</v>
      </c>
      <c r="E1" s="42" t="s">
        <v>179</v>
      </c>
    </row>
    <row r="2" spans="1:5">
      <c r="A2" s="40"/>
      <c r="B2" s="40"/>
      <c r="C2" s="40"/>
      <c r="D2" s="42"/>
      <c r="E2" s="42"/>
    </row>
    <row r="3" spans="1:5" ht="15.75">
      <c r="A3" s="38" t="s">
        <v>3</v>
      </c>
      <c r="B3" s="1" t="s">
        <v>4</v>
      </c>
      <c r="C3" s="1" t="s">
        <v>5</v>
      </c>
      <c r="D3" s="43">
        <v>5</v>
      </c>
      <c r="E3" s="26">
        <f>D3/7</f>
        <v>0.7142857142857143</v>
      </c>
    </row>
    <row r="4" spans="1:5" ht="15.75">
      <c r="A4" s="41"/>
      <c r="B4" s="2" t="s">
        <v>6</v>
      </c>
      <c r="C4" s="2" t="s">
        <v>7</v>
      </c>
      <c r="D4" s="43"/>
      <c r="E4" s="26"/>
    </row>
    <row r="5" spans="1:5" ht="15.75">
      <c r="A5" s="41"/>
      <c r="B5" s="1" t="s">
        <v>8</v>
      </c>
      <c r="C5" s="1" t="s">
        <v>9</v>
      </c>
      <c r="D5" s="27">
        <v>6</v>
      </c>
      <c r="E5" s="26">
        <f t="shared" ref="E5" si="0">D5/7</f>
        <v>0.8571428571428571</v>
      </c>
    </row>
    <row r="6" spans="1:5" ht="15.75">
      <c r="A6" s="41"/>
      <c r="B6" s="2" t="s">
        <v>10</v>
      </c>
      <c r="C6" s="2" t="s">
        <v>11</v>
      </c>
      <c r="D6" s="27"/>
      <c r="E6" s="26"/>
    </row>
    <row r="7" spans="1:5" ht="15.75">
      <c r="A7" s="41"/>
      <c r="B7" s="1" t="s">
        <v>12</v>
      </c>
      <c r="C7" s="1" t="s">
        <v>13</v>
      </c>
      <c r="D7" s="27">
        <v>5</v>
      </c>
      <c r="E7" s="26">
        <f t="shared" ref="E7" si="1">D7/7</f>
        <v>0.7142857142857143</v>
      </c>
    </row>
    <row r="8" spans="1:5" ht="15.75">
      <c r="A8" s="41"/>
      <c r="B8" s="2" t="s">
        <v>14</v>
      </c>
      <c r="C8" s="2" t="s">
        <v>15</v>
      </c>
      <c r="D8" s="27"/>
      <c r="E8" s="26"/>
    </row>
    <row r="9" spans="1:5" ht="15.75">
      <c r="A9" s="41"/>
      <c r="B9" s="1" t="s">
        <v>16</v>
      </c>
      <c r="C9" s="1" t="s">
        <v>17</v>
      </c>
      <c r="D9" s="27">
        <v>4</v>
      </c>
      <c r="E9" s="26">
        <f t="shared" ref="E9" si="2">D9/7</f>
        <v>0.5714285714285714</v>
      </c>
    </row>
    <row r="10" spans="1:5" ht="15.75">
      <c r="A10" s="41"/>
      <c r="B10" s="2" t="s">
        <v>18</v>
      </c>
      <c r="C10" s="2" t="s">
        <v>19</v>
      </c>
      <c r="D10" s="27"/>
      <c r="E10" s="26"/>
    </row>
    <row r="11" spans="1:5" ht="15.75">
      <c r="A11" s="41"/>
      <c r="B11" s="1" t="s">
        <v>20</v>
      </c>
      <c r="C11" s="1" t="s">
        <v>21</v>
      </c>
      <c r="D11" s="27">
        <v>4</v>
      </c>
      <c r="E11" s="26">
        <f t="shared" ref="E11" si="3">D11/7</f>
        <v>0.5714285714285714</v>
      </c>
    </row>
    <row r="12" spans="1:5" ht="15.75">
      <c r="A12" s="41"/>
      <c r="B12" s="2" t="s">
        <v>22</v>
      </c>
      <c r="C12" s="2" t="s">
        <v>23</v>
      </c>
      <c r="D12" s="27"/>
      <c r="E12" s="26"/>
    </row>
    <row r="13" spans="1:5" ht="15.75">
      <c r="A13" s="41"/>
      <c r="B13" s="1" t="s">
        <v>24</v>
      </c>
      <c r="C13" s="1" t="s">
        <v>25</v>
      </c>
      <c r="D13" s="27">
        <v>1</v>
      </c>
      <c r="E13" s="26">
        <f t="shared" ref="E13" si="4">D13/7</f>
        <v>0.14285714285714285</v>
      </c>
    </row>
    <row r="14" spans="1:5" ht="15.75">
      <c r="A14" s="41"/>
      <c r="B14" s="2" t="s">
        <v>26</v>
      </c>
      <c r="C14" s="2" t="s">
        <v>27</v>
      </c>
      <c r="D14" s="27"/>
      <c r="E14" s="26"/>
    </row>
    <row r="15" spans="1:5" ht="15.75">
      <c r="A15" s="41"/>
      <c r="B15" s="1" t="s">
        <v>28</v>
      </c>
      <c r="C15" s="1" t="s">
        <v>29</v>
      </c>
      <c r="D15" s="27">
        <v>0</v>
      </c>
      <c r="E15" s="26">
        <f t="shared" ref="E15" si="5">D15/7</f>
        <v>0</v>
      </c>
    </row>
    <row r="16" spans="1:5" ht="15.75">
      <c r="A16" s="41"/>
      <c r="B16" s="2" t="s">
        <v>30</v>
      </c>
      <c r="C16" s="2" t="s">
        <v>31</v>
      </c>
      <c r="D16" s="27"/>
      <c r="E16" s="26"/>
    </row>
    <row r="17" spans="1:5" ht="15.75">
      <c r="A17" s="41"/>
      <c r="B17" s="1" t="s">
        <v>32</v>
      </c>
      <c r="C17" s="1" t="s">
        <v>33</v>
      </c>
      <c r="D17" s="27">
        <v>7</v>
      </c>
      <c r="E17" s="26">
        <f t="shared" ref="E17" si="6">D17/7</f>
        <v>1</v>
      </c>
    </row>
    <row r="18" spans="1:5" ht="15.75">
      <c r="A18" s="41"/>
      <c r="B18" s="2" t="s">
        <v>34</v>
      </c>
      <c r="C18" s="2" t="s">
        <v>31</v>
      </c>
      <c r="D18" s="27"/>
      <c r="E18" s="26"/>
    </row>
    <row r="19" spans="1:5" ht="15.75">
      <c r="A19" s="41"/>
      <c r="B19" s="1" t="s">
        <v>35</v>
      </c>
      <c r="C19" s="1" t="s">
        <v>36</v>
      </c>
      <c r="D19" s="27">
        <v>2</v>
      </c>
      <c r="E19" s="26">
        <f t="shared" ref="E19" si="7">D19/7</f>
        <v>0.2857142857142857</v>
      </c>
    </row>
    <row r="20" spans="1:5" ht="15.75">
      <c r="A20" s="41"/>
      <c r="B20" s="2" t="s">
        <v>37</v>
      </c>
      <c r="C20" s="2" t="s">
        <v>38</v>
      </c>
      <c r="D20" s="27"/>
      <c r="E20" s="26"/>
    </row>
    <row r="21" spans="1:5" ht="15.75">
      <c r="A21" s="41"/>
      <c r="B21" s="1" t="s">
        <v>39</v>
      </c>
      <c r="C21" s="1" t="s">
        <v>40</v>
      </c>
      <c r="D21" s="27">
        <v>6</v>
      </c>
      <c r="E21" s="26">
        <f t="shared" ref="E21" si="8">D21/7</f>
        <v>0.8571428571428571</v>
      </c>
    </row>
    <row r="22" spans="1:5" ht="15.75">
      <c r="A22" s="41"/>
      <c r="B22" s="2" t="s">
        <v>41</v>
      </c>
      <c r="C22" s="2" t="s">
        <v>42</v>
      </c>
      <c r="D22" s="27"/>
      <c r="E22" s="26"/>
    </row>
    <row r="23" spans="1:5" ht="15.75">
      <c r="A23" s="31" t="s">
        <v>180</v>
      </c>
      <c r="B23" s="32"/>
      <c r="C23" s="33"/>
      <c r="D23" s="10">
        <f>AVERAGE(D3,D5,D9,D7,D11,D13,D15,D17,D19,D21)</f>
        <v>4</v>
      </c>
      <c r="E23" s="11">
        <f>D23/7</f>
        <v>0.5714285714285714</v>
      </c>
    </row>
    <row r="24" spans="1:5" ht="15.75">
      <c r="A24" s="38" t="s">
        <v>43</v>
      </c>
      <c r="B24" s="1" t="s">
        <v>44</v>
      </c>
      <c r="C24" s="1" t="s">
        <v>45</v>
      </c>
      <c r="D24" s="27">
        <v>4</v>
      </c>
      <c r="E24" s="26">
        <f>D24/7</f>
        <v>0.5714285714285714</v>
      </c>
    </row>
    <row r="25" spans="1:5" ht="15.75">
      <c r="A25" s="39"/>
      <c r="B25" s="2" t="s">
        <v>46</v>
      </c>
      <c r="C25" s="2" t="s">
        <v>47</v>
      </c>
      <c r="D25" s="27"/>
      <c r="E25" s="26"/>
    </row>
    <row r="26" spans="1:5" ht="15.75">
      <c r="A26" s="39"/>
      <c r="B26" s="1" t="s">
        <v>48</v>
      </c>
      <c r="C26" s="1" t="s">
        <v>49</v>
      </c>
      <c r="D26" s="27">
        <v>6</v>
      </c>
      <c r="E26" s="26">
        <f t="shared" ref="E26" si="9">D26/7</f>
        <v>0.8571428571428571</v>
      </c>
    </row>
    <row r="27" spans="1:5" ht="15.75">
      <c r="A27" s="39"/>
      <c r="B27" s="2" t="s">
        <v>50</v>
      </c>
      <c r="C27" s="2" t="s">
        <v>51</v>
      </c>
      <c r="D27" s="27"/>
      <c r="E27" s="26"/>
    </row>
    <row r="28" spans="1:5" ht="15.75">
      <c r="A28" s="39"/>
      <c r="B28" s="1" t="s">
        <v>52</v>
      </c>
      <c r="C28" s="1" t="s">
        <v>53</v>
      </c>
      <c r="D28" s="27">
        <v>6</v>
      </c>
      <c r="E28" s="26">
        <f t="shared" ref="E28" si="10">D28/7</f>
        <v>0.8571428571428571</v>
      </c>
    </row>
    <row r="29" spans="1:5" ht="15.75">
      <c r="A29" s="39"/>
      <c r="B29" s="2" t="s">
        <v>54</v>
      </c>
      <c r="C29" s="2" t="s">
        <v>55</v>
      </c>
      <c r="D29" s="27"/>
      <c r="E29" s="26"/>
    </row>
    <row r="30" spans="1:5" ht="15.75">
      <c r="A30" s="39"/>
      <c r="B30" s="1" t="s">
        <v>56</v>
      </c>
      <c r="C30" s="1" t="s">
        <v>57</v>
      </c>
      <c r="D30" s="27">
        <v>7</v>
      </c>
      <c r="E30" s="26">
        <f t="shared" ref="E30" si="11">D30/7</f>
        <v>1</v>
      </c>
    </row>
    <row r="31" spans="1:5" ht="15.75">
      <c r="A31" s="39"/>
      <c r="B31" s="2" t="s">
        <v>58</v>
      </c>
      <c r="C31" s="2" t="s">
        <v>13</v>
      </c>
      <c r="D31" s="27"/>
      <c r="E31" s="26"/>
    </row>
    <row r="32" spans="1:5" ht="15.75">
      <c r="A32" s="39"/>
      <c r="B32" s="1" t="s">
        <v>59</v>
      </c>
      <c r="C32" s="1" t="s">
        <v>60</v>
      </c>
      <c r="D32" s="27">
        <v>7</v>
      </c>
      <c r="E32" s="26">
        <f t="shared" ref="E32" si="12">D32/7</f>
        <v>1</v>
      </c>
    </row>
    <row r="33" spans="1:5" ht="15.75">
      <c r="A33" s="39"/>
      <c r="B33" s="2" t="s">
        <v>61</v>
      </c>
      <c r="C33" s="2" t="s">
        <v>62</v>
      </c>
      <c r="D33" s="27"/>
      <c r="E33" s="26"/>
    </row>
    <row r="34" spans="1:5" ht="15.75">
      <c r="A34" s="39"/>
      <c r="B34" s="1" t="s">
        <v>63</v>
      </c>
      <c r="C34" s="1" t="s">
        <v>13</v>
      </c>
      <c r="D34" s="27">
        <v>7</v>
      </c>
      <c r="E34" s="26">
        <f t="shared" ref="E34" si="13">D34/7</f>
        <v>1</v>
      </c>
    </row>
    <row r="35" spans="1:5" ht="15.75">
      <c r="A35" s="39"/>
      <c r="B35" s="2" t="s">
        <v>64</v>
      </c>
      <c r="C35" s="2" t="s">
        <v>65</v>
      </c>
      <c r="D35" s="27"/>
      <c r="E35" s="26"/>
    </row>
    <row r="36" spans="1:5" ht="15.75">
      <c r="A36" s="39"/>
      <c r="B36" s="1" t="s">
        <v>66</v>
      </c>
      <c r="C36" s="1" t="s">
        <v>40</v>
      </c>
      <c r="D36" s="27">
        <v>5</v>
      </c>
      <c r="E36" s="26">
        <f t="shared" ref="E36" si="14">D36/7</f>
        <v>0.7142857142857143</v>
      </c>
    </row>
    <row r="37" spans="1:5" ht="15.75">
      <c r="A37" s="39"/>
      <c r="B37" s="2" t="s">
        <v>67</v>
      </c>
      <c r="C37" s="2" t="s">
        <v>68</v>
      </c>
      <c r="D37" s="27"/>
      <c r="E37" s="26"/>
    </row>
    <row r="38" spans="1:5" ht="15.75">
      <c r="A38" s="39"/>
      <c r="B38" s="1" t="s">
        <v>69</v>
      </c>
      <c r="C38" s="1" t="s">
        <v>70</v>
      </c>
      <c r="D38" s="27">
        <v>6</v>
      </c>
      <c r="E38" s="26">
        <f>D38/7</f>
        <v>0.8571428571428571</v>
      </c>
    </row>
    <row r="39" spans="1:5" ht="15.75">
      <c r="A39" s="39"/>
      <c r="B39" s="2" t="s">
        <v>71</v>
      </c>
      <c r="C39" s="2" t="s">
        <v>72</v>
      </c>
      <c r="D39" s="27"/>
      <c r="E39" s="26"/>
    </row>
    <row r="40" spans="1:5" ht="15.75">
      <c r="A40" s="31" t="s">
        <v>180</v>
      </c>
      <c r="B40" s="32"/>
      <c r="C40" s="33"/>
      <c r="D40" s="13">
        <f>AVERAGE(D26,D24,D28,D30,D32,D34,D36,D38)</f>
        <v>6</v>
      </c>
      <c r="E40" s="14">
        <f>D40/7</f>
        <v>0.8571428571428571</v>
      </c>
    </row>
    <row r="41" spans="1:5">
      <c r="A41" s="35" t="s">
        <v>73</v>
      </c>
      <c r="B41" s="3" t="s">
        <v>74</v>
      </c>
      <c r="C41" s="3" t="s">
        <v>75</v>
      </c>
      <c r="D41" s="27">
        <v>7</v>
      </c>
      <c r="E41" s="29">
        <f>D41/7</f>
        <v>1</v>
      </c>
    </row>
    <row r="42" spans="1:5">
      <c r="A42" s="36"/>
      <c r="B42" s="4" t="s">
        <v>76</v>
      </c>
      <c r="C42" s="4" t="s">
        <v>77</v>
      </c>
      <c r="D42" s="27"/>
      <c r="E42" s="30"/>
    </row>
    <row r="43" spans="1:5" ht="15" customHeight="1">
      <c r="A43" s="36"/>
      <c r="B43" s="3" t="s">
        <v>78</v>
      </c>
      <c r="C43" s="3" t="s">
        <v>79</v>
      </c>
      <c r="D43" s="27">
        <v>5</v>
      </c>
      <c r="E43" s="29">
        <f t="shared" ref="E43:E45" si="15">D43/7</f>
        <v>0.7142857142857143</v>
      </c>
    </row>
    <row r="44" spans="1:5" ht="15" customHeight="1">
      <c r="A44" s="36"/>
      <c r="B44" s="4" t="s">
        <v>80</v>
      </c>
      <c r="C44" s="4" t="s">
        <v>81</v>
      </c>
      <c r="D44" s="27"/>
      <c r="E44" s="30"/>
    </row>
    <row r="45" spans="1:5" ht="15" customHeight="1">
      <c r="A45" s="36"/>
      <c r="B45" s="3" t="s">
        <v>82</v>
      </c>
      <c r="C45" s="3" t="s">
        <v>83</v>
      </c>
      <c r="D45" s="27">
        <v>6</v>
      </c>
      <c r="E45" s="29">
        <f t="shared" si="15"/>
        <v>0.8571428571428571</v>
      </c>
    </row>
    <row r="46" spans="1:5" ht="15" customHeight="1">
      <c r="A46" s="36"/>
      <c r="B46" s="4" t="s">
        <v>84</v>
      </c>
      <c r="C46" s="4" t="s">
        <v>85</v>
      </c>
      <c r="D46" s="27"/>
      <c r="E46" s="30"/>
    </row>
    <row r="47" spans="1:5" ht="15.75">
      <c r="A47" s="31" t="s">
        <v>180</v>
      </c>
      <c r="B47" s="32"/>
      <c r="C47" s="33"/>
      <c r="D47" s="13">
        <f>AVERAGE(D41,D43,D45)</f>
        <v>6</v>
      </c>
      <c r="E47" s="18">
        <f>D47/7</f>
        <v>0.8571428571428571</v>
      </c>
    </row>
    <row r="48" spans="1:5" ht="15" customHeight="1">
      <c r="A48" s="35" t="s">
        <v>86</v>
      </c>
      <c r="B48" s="37" t="s">
        <v>87</v>
      </c>
      <c r="C48" s="37"/>
      <c r="D48" s="27">
        <v>2</v>
      </c>
      <c r="E48" s="29">
        <f>D48/7</f>
        <v>0.2857142857142857</v>
      </c>
    </row>
    <row r="49" spans="1:5" ht="15" customHeight="1">
      <c r="A49" s="36"/>
      <c r="B49" s="37"/>
      <c r="C49" s="37"/>
      <c r="D49" s="27"/>
      <c r="E49" s="30"/>
    </row>
    <row r="50" spans="1:5" ht="15" customHeight="1">
      <c r="A50" s="36"/>
      <c r="B50" s="5" t="s">
        <v>88</v>
      </c>
      <c r="C50" s="5" t="s">
        <v>89</v>
      </c>
      <c r="D50" s="27">
        <v>5</v>
      </c>
      <c r="E50" s="29">
        <f t="shared" ref="E50" si="16">D50/7</f>
        <v>0.7142857142857143</v>
      </c>
    </row>
    <row r="51" spans="1:5" ht="15" customHeight="1">
      <c r="A51" s="36"/>
      <c r="B51" s="6" t="s">
        <v>90</v>
      </c>
      <c r="C51" s="6" t="s">
        <v>91</v>
      </c>
      <c r="D51" s="27"/>
      <c r="E51" s="30"/>
    </row>
    <row r="52" spans="1:5" ht="15" customHeight="1">
      <c r="A52" s="36"/>
      <c r="B52" s="5" t="s">
        <v>92</v>
      </c>
      <c r="C52" s="5" t="s">
        <v>93</v>
      </c>
      <c r="D52" s="27">
        <v>5</v>
      </c>
      <c r="E52" s="29">
        <f t="shared" ref="E52" si="17">D52/7</f>
        <v>0.7142857142857143</v>
      </c>
    </row>
    <row r="53" spans="1:5" ht="15" customHeight="1">
      <c r="A53" s="36"/>
      <c r="B53" s="6" t="s">
        <v>94</v>
      </c>
      <c r="C53" s="6" t="s">
        <v>95</v>
      </c>
      <c r="D53" s="27"/>
      <c r="E53" s="30"/>
    </row>
    <row r="54" spans="1:5">
      <c r="A54" s="36"/>
      <c r="B54" s="5" t="s">
        <v>96</v>
      </c>
      <c r="C54" s="5" t="s">
        <v>97</v>
      </c>
      <c r="D54" s="27">
        <v>7</v>
      </c>
      <c r="E54" s="29">
        <f t="shared" ref="E54" si="18">D54/7</f>
        <v>1</v>
      </c>
    </row>
    <row r="55" spans="1:5">
      <c r="A55" s="36"/>
      <c r="B55" s="6" t="s">
        <v>98</v>
      </c>
      <c r="C55" s="6" t="s">
        <v>99</v>
      </c>
      <c r="D55" s="27"/>
      <c r="E55" s="30"/>
    </row>
    <row r="56" spans="1:5" ht="15" customHeight="1">
      <c r="A56" s="36"/>
      <c r="B56" s="5" t="s">
        <v>100</v>
      </c>
      <c r="C56" s="5" t="s">
        <v>101</v>
      </c>
      <c r="D56" s="27">
        <v>0</v>
      </c>
      <c r="E56" s="29">
        <f t="shared" ref="E56" si="19">D56/7</f>
        <v>0</v>
      </c>
    </row>
    <row r="57" spans="1:5" ht="15" customHeight="1">
      <c r="A57" s="36"/>
      <c r="B57" s="6" t="s">
        <v>102</v>
      </c>
      <c r="C57" s="6" t="s">
        <v>103</v>
      </c>
      <c r="D57" s="27"/>
      <c r="E57" s="30"/>
    </row>
    <row r="58" spans="1:5" ht="15" customHeight="1">
      <c r="A58" s="36"/>
      <c r="B58" s="5" t="s">
        <v>104</v>
      </c>
      <c r="C58" s="5" t="s">
        <v>105</v>
      </c>
      <c r="D58" s="27">
        <v>0</v>
      </c>
      <c r="E58" s="29">
        <f t="shared" ref="E58" si="20">D58/7</f>
        <v>0</v>
      </c>
    </row>
    <row r="59" spans="1:5" ht="15" customHeight="1">
      <c r="A59" s="36"/>
      <c r="B59" s="6" t="s">
        <v>106</v>
      </c>
      <c r="C59" s="6" t="s">
        <v>107</v>
      </c>
      <c r="D59" s="27"/>
      <c r="E59" s="30"/>
    </row>
    <row r="60" spans="1:5" ht="15.75">
      <c r="A60" s="31" t="s">
        <v>180</v>
      </c>
      <c r="B60" s="32"/>
      <c r="C60" s="33"/>
      <c r="D60" s="13">
        <f>AVERAGE(D48,D50,D52,D54,D56,D58)</f>
        <v>3.1666666666666665</v>
      </c>
      <c r="E60" s="11">
        <f>D60/7</f>
        <v>0.45238095238095238</v>
      </c>
    </row>
    <row r="61" spans="1:5">
      <c r="A61" s="34" t="s">
        <v>110</v>
      </c>
      <c r="B61" s="5" t="s">
        <v>111</v>
      </c>
      <c r="C61" s="5" t="s">
        <v>112</v>
      </c>
      <c r="D61" s="27">
        <v>4</v>
      </c>
      <c r="E61" s="29">
        <f t="shared" ref="E61:E63" si="21">D61/7</f>
        <v>0.5714285714285714</v>
      </c>
    </row>
    <row r="62" spans="1:5">
      <c r="A62" s="34"/>
      <c r="B62" s="6" t="s">
        <v>113</v>
      </c>
      <c r="C62" s="6" t="s">
        <v>114</v>
      </c>
      <c r="D62" s="27"/>
      <c r="E62" s="30"/>
    </row>
    <row r="63" spans="1:5" ht="15" customHeight="1">
      <c r="A63" s="34"/>
      <c r="B63" s="7" t="s">
        <v>115</v>
      </c>
      <c r="C63" s="7" t="s">
        <v>72</v>
      </c>
      <c r="D63" s="27">
        <v>6</v>
      </c>
      <c r="E63" s="29">
        <f t="shared" si="21"/>
        <v>0.8571428571428571</v>
      </c>
    </row>
    <row r="64" spans="1:5" ht="15" customHeight="1">
      <c r="A64" s="34"/>
      <c r="B64" s="7" t="s">
        <v>116</v>
      </c>
      <c r="C64" s="7" t="s">
        <v>117</v>
      </c>
      <c r="D64" s="27"/>
      <c r="E64" s="30"/>
    </row>
    <row r="65" spans="1:5" ht="15.75">
      <c r="A65" s="31" t="s">
        <v>180</v>
      </c>
      <c r="B65" s="32"/>
      <c r="C65" s="33"/>
      <c r="D65" s="13">
        <f>AVERAGE(D61,D63)</f>
        <v>5</v>
      </c>
      <c r="E65" s="18">
        <f>D65/7</f>
        <v>0.7142857142857143</v>
      </c>
    </row>
    <row r="66" spans="1:5">
      <c r="A66" s="34" t="s">
        <v>118</v>
      </c>
      <c r="B66" s="5" t="s">
        <v>119</v>
      </c>
      <c r="C66" s="5" t="s">
        <v>120</v>
      </c>
      <c r="D66" s="27">
        <v>3</v>
      </c>
      <c r="E66" s="29">
        <f t="shared" ref="E66" si="22">D66/7</f>
        <v>0.42857142857142855</v>
      </c>
    </row>
    <row r="67" spans="1:5">
      <c r="A67" s="34"/>
      <c r="B67" s="6" t="s">
        <v>121</v>
      </c>
      <c r="C67" s="6" t="s">
        <v>91</v>
      </c>
      <c r="D67" s="27"/>
      <c r="E67" s="30"/>
    </row>
    <row r="68" spans="1:5" ht="15.75">
      <c r="A68" s="31" t="s">
        <v>180</v>
      </c>
      <c r="B68" s="32"/>
      <c r="C68" s="33"/>
      <c r="D68" s="13">
        <f>AVERAGE(D66)</f>
        <v>3</v>
      </c>
      <c r="E68" s="11">
        <f>D68/7</f>
        <v>0.42857142857142855</v>
      </c>
    </row>
    <row r="69" spans="1:5">
      <c r="A69" s="34" t="s">
        <v>122</v>
      </c>
      <c r="B69" s="5" t="s">
        <v>123</v>
      </c>
      <c r="C69" s="5" t="s">
        <v>124</v>
      </c>
      <c r="D69" s="27">
        <v>4</v>
      </c>
      <c r="E69" s="29">
        <f t="shared" ref="E69" si="23">D69/7</f>
        <v>0.5714285714285714</v>
      </c>
    </row>
    <row r="70" spans="1:5">
      <c r="A70" s="34"/>
      <c r="B70" s="6" t="s">
        <v>125</v>
      </c>
      <c r="C70" s="6" t="s">
        <v>21</v>
      </c>
      <c r="D70" s="27"/>
      <c r="E70" s="30"/>
    </row>
    <row r="71" spans="1:5" ht="15.75">
      <c r="A71" s="31" t="s">
        <v>180</v>
      </c>
      <c r="B71" s="32"/>
      <c r="C71" s="33"/>
      <c r="D71" s="13">
        <f>AVERAGE(D69)</f>
        <v>4</v>
      </c>
      <c r="E71" s="18">
        <f>D71/7</f>
        <v>0.5714285714285714</v>
      </c>
    </row>
    <row r="72" spans="1:5" ht="15" customHeight="1">
      <c r="A72" s="34" t="s">
        <v>126</v>
      </c>
      <c r="B72" s="5" t="s">
        <v>127</v>
      </c>
      <c r="C72" s="5" t="s">
        <v>128</v>
      </c>
      <c r="D72" s="27">
        <v>0</v>
      </c>
      <c r="E72" s="29">
        <f t="shared" ref="E72:E86" si="24">D72/7</f>
        <v>0</v>
      </c>
    </row>
    <row r="73" spans="1:5" ht="15" customHeight="1">
      <c r="A73" s="34"/>
      <c r="B73" s="6" t="s">
        <v>129</v>
      </c>
      <c r="C73" s="6" t="s">
        <v>130</v>
      </c>
      <c r="D73" s="27"/>
      <c r="E73" s="30"/>
    </row>
    <row r="74" spans="1:5">
      <c r="A74" s="34"/>
      <c r="B74" s="5" t="s">
        <v>131</v>
      </c>
      <c r="C74" s="5" t="s">
        <v>130</v>
      </c>
      <c r="D74" s="27">
        <v>7</v>
      </c>
      <c r="E74" s="29">
        <f t="shared" si="24"/>
        <v>1</v>
      </c>
    </row>
    <row r="75" spans="1:5">
      <c r="A75" s="34"/>
      <c r="B75" s="6" t="s">
        <v>132</v>
      </c>
      <c r="C75" s="6" t="s">
        <v>133</v>
      </c>
      <c r="D75" s="27"/>
      <c r="E75" s="30"/>
    </row>
    <row r="76" spans="1:5" ht="15" customHeight="1">
      <c r="A76" s="34"/>
      <c r="B76" s="5" t="s">
        <v>134</v>
      </c>
      <c r="C76" s="5" t="s">
        <v>99</v>
      </c>
      <c r="D76" s="27">
        <v>4</v>
      </c>
      <c r="E76" s="29">
        <f t="shared" si="24"/>
        <v>0.5714285714285714</v>
      </c>
    </row>
    <row r="77" spans="1:5" ht="15" customHeight="1">
      <c r="A77" s="34"/>
      <c r="B77" s="6" t="s">
        <v>135</v>
      </c>
      <c r="C77" s="6" t="s">
        <v>31</v>
      </c>
      <c r="D77" s="27"/>
      <c r="E77" s="30"/>
    </row>
    <row r="78" spans="1:5">
      <c r="A78" s="34"/>
      <c r="B78" s="5" t="s">
        <v>136</v>
      </c>
      <c r="C78" s="5" t="s">
        <v>137</v>
      </c>
      <c r="D78" s="27">
        <v>6</v>
      </c>
      <c r="E78" s="29">
        <f t="shared" si="24"/>
        <v>0.8571428571428571</v>
      </c>
    </row>
    <row r="79" spans="1:5">
      <c r="A79" s="34"/>
      <c r="B79" s="6" t="s">
        <v>138</v>
      </c>
      <c r="C79" s="6" t="s">
        <v>21</v>
      </c>
      <c r="D79" s="27"/>
      <c r="E79" s="30"/>
    </row>
    <row r="80" spans="1:5">
      <c r="A80" s="34"/>
      <c r="B80" s="5" t="s">
        <v>139</v>
      </c>
      <c r="C80" s="5" t="s">
        <v>140</v>
      </c>
      <c r="D80" s="27">
        <v>7</v>
      </c>
      <c r="E80" s="29">
        <f t="shared" si="24"/>
        <v>1</v>
      </c>
    </row>
    <row r="81" spans="1:5">
      <c r="A81" s="34"/>
      <c r="B81" s="6" t="s">
        <v>72</v>
      </c>
      <c r="C81" s="6" t="s">
        <v>141</v>
      </c>
      <c r="D81" s="27"/>
      <c r="E81" s="30"/>
    </row>
    <row r="82" spans="1:5">
      <c r="A82" s="34"/>
      <c r="B82" s="5" t="s">
        <v>142</v>
      </c>
      <c r="C82" s="5" t="s">
        <v>143</v>
      </c>
      <c r="D82" s="27">
        <v>6</v>
      </c>
      <c r="E82" s="29">
        <f t="shared" si="24"/>
        <v>0.8571428571428571</v>
      </c>
    </row>
    <row r="83" spans="1:5">
      <c r="A83" s="34"/>
      <c r="B83" s="6" t="s">
        <v>144</v>
      </c>
      <c r="C83" s="6" t="s">
        <v>145</v>
      </c>
      <c r="D83" s="27"/>
      <c r="E83" s="30"/>
    </row>
    <row r="84" spans="1:5" ht="15" customHeight="1">
      <c r="A84" s="34"/>
      <c r="B84" s="5" t="s">
        <v>146</v>
      </c>
      <c r="C84" s="5" t="s">
        <v>147</v>
      </c>
      <c r="D84" s="27">
        <v>5</v>
      </c>
      <c r="E84" s="29">
        <f t="shared" si="24"/>
        <v>0.7142857142857143</v>
      </c>
    </row>
    <row r="85" spans="1:5" ht="15" customHeight="1">
      <c r="A85" s="34"/>
      <c r="B85" s="6" t="s">
        <v>148</v>
      </c>
      <c r="C85" s="6" t="s">
        <v>149</v>
      </c>
      <c r="D85" s="27"/>
      <c r="E85" s="30"/>
    </row>
    <row r="86" spans="1:5">
      <c r="A86" s="34"/>
      <c r="B86" s="5" t="s">
        <v>150</v>
      </c>
      <c r="C86" s="5" t="s">
        <v>151</v>
      </c>
      <c r="D86" s="27">
        <v>7</v>
      </c>
      <c r="E86" s="29">
        <f t="shared" si="24"/>
        <v>1</v>
      </c>
    </row>
    <row r="87" spans="1:5">
      <c r="A87" s="34"/>
      <c r="B87" s="6" t="s">
        <v>152</v>
      </c>
      <c r="C87" s="6" t="s">
        <v>153</v>
      </c>
      <c r="D87" s="27"/>
      <c r="E87" s="30"/>
    </row>
    <row r="88" spans="1:5" ht="15.75">
      <c r="A88" s="31" t="s">
        <v>180</v>
      </c>
      <c r="B88" s="32"/>
      <c r="C88" s="33"/>
      <c r="D88" s="13">
        <f>AVERAGE(D72,D74,D76,D78,D80,D82,D84,D86)</f>
        <v>5.25</v>
      </c>
      <c r="E88" s="18">
        <f>D88/7</f>
        <v>0.75</v>
      </c>
    </row>
    <row r="89" spans="1:5" ht="15" customHeight="1">
      <c r="A89" s="34" t="s">
        <v>154</v>
      </c>
      <c r="B89" s="5" t="s">
        <v>155</v>
      </c>
      <c r="C89" s="5" t="s">
        <v>51</v>
      </c>
      <c r="D89" s="27">
        <v>4</v>
      </c>
      <c r="E89" s="29">
        <f t="shared" ref="E89:E97" si="25">D89/7</f>
        <v>0.5714285714285714</v>
      </c>
    </row>
    <row r="90" spans="1:5" ht="15" customHeight="1">
      <c r="A90" s="34"/>
      <c r="B90" s="6" t="s">
        <v>156</v>
      </c>
      <c r="C90" s="6" t="s">
        <v>157</v>
      </c>
      <c r="D90" s="27"/>
      <c r="E90" s="30"/>
    </row>
    <row r="91" spans="1:5" ht="15" customHeight="1">
      <c r="A91" s="34"/>
      <c r="B91" s="5" t="s">
        <v>158</v>
      </c>
      <c r="C91" s="5" t="s">
        <v>159</v>
      </c>
      <c r="D91" s="27">
        <v>0</v>
      </c>
      <c r="E91" s="29">
        <f t="shared" si="25"/>
        <v>0</v>
      </c>
    </row>
    <row r="92" spans="1:5" ht="15" customHeight="1">
      <c r="A92" s="34"/>
      <c r="B92" s="6" t="s">
        <v>160</v>
      </c>
      <c r="C92" s="6" t="s">
        <v>161</v>
      </c>
      <c r="D92" s="27"/>
      <c r="E92" s="30"/>
    </row>
    <row r="93" spans="1:5" ht="15" customHeight="1">
      <c r="A93" s="34"/>
      <c r="B93" s="5" t="s">
        <v>162</v>
      </c>
      <c r="C93" s="5" t="s">
        <v>163</v>
      </c>
      <c r="D93" s="27">
        <v>2</v>
      </c>
      <c r="E93" s="29">
        <f t="shared" si="25"/>
        <v>0.2857142857142857</v>
      </c>
    </row>
    <row r="94" spans="1:5" ht="15" customHeight="1">
      <c r="A94" s="34"/>
      <c r="B94" s="6" t="s">
        <v>164</v>
      </c>
      <c r="C94" s="6" t="s">
        <v>165</v>
      </c>
      <c r="D94" s="27"/>
      <c r="E94" s="30"/>
    </row>
    <row r="95" spans="1:5" ht="15" customHeight="1">
      <c r="A95" s="34"/>
      <c r="B95" s="5" t="s">
        <v>166</v>
      </c>
      <c r="C95" s="5" t="s">
        <v>167</v>
      </c>
      <c r="D95" s="27">
        <v>2</v>
      </c>
      <c r="E95" s="29">
        <f t="shared" si="25"/>
        <v>0.2857142857142857</v>
      </c>
    </row>
    <row r="96" spans="1:5" ht="15" customHeight="1">
      <c r="A96" s="34"/>
      <c r="B96" s="6" t="s">
        <v>168</v>
      </c>
      <c r="C96" s="6" t="s">
        <v>11</v>
      </c>
      <c r="D96" s="27"/>
      <c r="E96" s="30"/>
    </row>
    <row r="97" spans="1:5" ht="15" customHeight="1">
      <c r="A97" s="34"/>
      <c r="B97" s="5" t="s">
        <v>169</v>
      </c>
      <c r="C97" s="5" t="s">
        <v>170</v>
      </c>
      <c r="D97" s="27">
        <v>1</v>
      </c>
      <c r="E97" s="29">
        <f t="shared" si="25"/>
        <v>0.14285714285714285</v>
      </c>
    </row>
    <row r="98" spans="1:5" ht="15" customHeight="1">
      <c r="A98" s="34"/>
      <c r="B98" s="6" t="s">
        <v>171</v>
      </c>
      <c r="C98" s="6" t="s">
        <v>172</v>
      </c>
      <c r="D98" s="27"/>
      <c r="E98" s="30"/>
    </row>
    <row r="99" spans="1:5" ht="15.75">
      <c r="A99" s="31" t="s">
        <v>180</v>
      </c>
      <c r="B99" s="32"/>
      <c r="C99" s="33"/>
      <c r="D99" s="13">
        <f>AVERAGE(D89,D91,D93,D95,D97)</f>
        <v>1.8</v>
      </c>
      <c r="E99" s="11">
        <f>D99/7</f>
        <v>0.25714285714285717</v>
      </c>
    </row>
    <row r="100" spans="1:5">
      <c r="A100" s="34" t="s">
        <v>173</v>
      </c>
      <c r="B100" s="5" t="s">
        <v>174</v>
      </c>
      <c r="C100" s="5" t="s">
        <v>175</v>
      </c>
      <c r="D100" s="27">
        <v>7</v>
      </c>
      <c r="E100" s="29">
        <f t="shared" ref="E100" si="26">D100/7</f>
        <v>1</v>
      </c>
    </row>
    <row r="101" spans="1:5">
      <c r="A101" s="34"/>
      <c r="B101" s="6" t="s">
        <v>176</v>
      </c>
      <c r="C101" s="6" t="s">
        <v>7</v>
      </c>
      <c r="D101" s="27"/>
      <c r="E101" s="30"/>
    </row>
    <row r="102" spans="1:5" ht="15.75">
      <c r="A102" s="31" t="s">
        <v>180</v>
      </c>
      <c r="B102" s="32"/>
      <c r="C102" s="33"/>
      <c r="D102" s="13">
        <f>AVERAGE(D100)</f>
        <v>7</v>
      </c>
      <c r="E102" s="18">
        <f>D102/7</f>
        <v>1</v>
      </c>
    </row>
    <row r="103" spans="1:5">
      <c r="A103" s="12" t="s">
        <v>177</v>
      </c>
      <c r="B103" s="5" t="s">
        <v>178</v>
      </c>
      <c r="C103" s="5" t="s">
        <v>165</v>
      </c>
      <c r="D103" s="8">
        <v>4</v>
      </c>
      <c r="E103" s="29">
        <f t="shared" ref="E103:E105" si="27">D103/7</f>
        <v>0.5714285714285714</v>
      </c>
    </row>
    <row r="104" spans="1:5" ht="15.75">
      <c r="A104" s="31" t="s">
        <v>180</v>
      </c>
      <c r="B104" s="32"/>
      <c r="C104" s="33"/>
      <c r="D104" s="13">
        <f>AVERAGE(D103)</f>
        <v>4</v>
      </c>
      <c r="E104" s="30"/>
    </row>
    <row r="105" spans="1:5">
      <c r="A105" s="28" t="s">
        <v>212</v>
      </c>
      <c r="B105" s="28"/>
      <c r="C105" s="28"/>
      <c r="D105" s="27">
        <f xml:space="preserve"> AVERAGE(D104,D102,D99,D88,D71,D68,D65,D60,D47,D40,D23)</f>
        <v>4.4742424242424246</v>
      </c>
      <c r="E105" s="26">
        <f t="shared" si="27"/>
        <v>0.63917748917748918</v>
      </c>
    </row>
    <row r="106" spans="1:5">
      <c r="A106" s="28"/>
      <c r="B106" s="28"/>
      <c r="C106" s="28"/>
      <c r="D106" s="27"/>
      <c r="E106" s="26"/>
    </row>
  </sheetData>
  <mergeCells count="121">
    <mergeCell ref="A1:A2"/>
    <mergeCell ref="B1:B2"/>
    <mergeCell ref="C1:C2"/>
    <mergeCell ref="A3:A22"/>
    <mergeCell ref="D21:D22"/>
    <mergeCell ref="E21:E22"/>
    <mergeCell ref="D19:D20"/>
    <mergeCell ref="E19:E20"/>
    <mergeCell ref="D17:D18"/>
    <mergeCell ref="E17:E18"/>
    <mergeCell ref="D15:D16"/>
    <mergeCell ref="E15:E16"/>
    <mergeCell ref="D13:D14"/>
    <mergeCell ref="E13:E14"/>
    <mergeCell ref="D1:D2"/>
    <mergeCell ref="E1:E2"/>
    <mergeCell ref="D3:D4"/>
    <mergeCell ref="D5:D6"/>
    <mergeCell ref="E3:E4"/>
    <mergeCell ref="E7:E8"/>
    <mergeCell ref="D11:D12"/>
    <mergeCell ref="E11:E12"/>
    <mergeCell ref="E32:E33"/>
    <mergeCell ref="E30:E31"/>
    <mergeCell ref="D28:D29"/>
    <mergeCell ref="D9:D10"/>
    <mergeCell ref="E9:E10"/>
    <mergeCell ref="D7:D8"/>
    <mergeCell ref="E5:E6"/>
    <mergeCell ref="D43:D44"/>
    <mergeCell ref="A40:C40"/>
    <mergeCell ref="A41:A46"/>
    <mergeCell ref="D41:D42"/>
    <mergeCell ref="E41:E42"/>
    <mergeCell ref="E26:E27"/>
    <mergeCell ref="A23:C23"/>
    <mergeCell ref="A24:A39"/>
    <mergeCell ref="D24:D25"/>
    <mergeCell ref="E24:E25"/>
    <mergeCell ref="D26:D27"/>
    <mergeCell ref="D30:D31"/>
    <mergeCell ref="D32:D33"/>
    <mergeCell ref="E54:E55"/>
    <mergeCell ref="D54:D55"/>
    <mergeCell ref="D61:D62"/>
    <mergeCell ref="D66:D67"/>
    <mergeCell ref="A47:C47"/>
    <mergeCell ref="A48:A59"/>
    <mergeCell ref="B48:C49"/>
    <mergeCell ref="D48:D49"/>
    <mergeCell ref="D45:D46"/>
    <mergeCell ref="E45:E46"/>
    <mergeCell ref="A68:C68"/>
    <mergeCell ref="A69:A70"/>
    <mergeCell ref="E28:E29"/>
    <mergeCell ref="E34:E35"/>
    <mergeCell ref="E38:E39"/>
    <mergeCell ref="E43:E44"/>
    <mergeCell ref="E48:E49"/>
    <mergeCell ref="E50:E51"/>
    <mergeCell ref="D69:D70"/>
    <mergeCell ref="D52:D53"/>
    <mergeCell ref="E52:E53"/>
    <mergeCell ref="D50:D51"/>
    <mergeCell ref="D38:D39"/>
    <mergeCell ref="D36:D37"/>
    <mergeCell ref="E36:E37"/>
    <mergeCell ref="D34:D35"/>
    <mergeCell ref="A65:C65"/>
    <mergeCell ref="A66:A67"/>
    <mergeCell ref="D63:D64"/>
    <mergeCell ref="A60:C60"/>
    <mergeCell ref="A61:A64"/>
    <mergeCell ref="D58:D59"/>
    <mergeCell ref="D56:D57"/>
    <mergeCell ref="E56:E57"/>
    <mergeCell ref="E95:E96"/>
    <mergeCell ref="E100:E101"/>
    <mergeCell ref="A102:C102"/>
    <mergeCell ref="E86:E87"/>
    <mergeCell ref="D86:D87"/>
    <mergeCell ref="D89:D90"/>
    <mergeCell ref="D91:D92"/>
    <mergeCell ref="A71:C71"/>
    <mergeCell ref="A72:A87"/>
    <mergeCell ref="D72:D73"/>
    <mergeCell ref="D74:D75"/>
    <mergeCell ref="A99:C99"/>
    <mergeCell ref="A100:A101"/>
    <mergeCell ref="D100:D101"/>
    <mergeCell ref="D97:D98"/>
    <mergeCell ref="D95:D96"/>
    <mergeCell ref="E97:E98"/>
    <mergeCell ref="D93:D94"/>
    <mergeCell ref="E93:E94"/>
    <mergeCell ref="A88:C88"/>
    <mergeCell ref="A89:A98"/>
    <mergeCell ref="E105:E106"/>
    <mergeCell ref="D105:D106"/>
    <mergeCell ref="A105:C106"/>
    <mergeCell ref="E103:E104"/>
    <mergeCell ref="E58:E59"/>
    <mergeCell ref="E61:E62"/>
    <mergeCell ref="E66:E67"/>
    <mergeCell ref="E69:E70"/>
    <mergeCell ref="E72:E73"/>
    <mergeCell ref="E74:E75"/>
    <mergeCell ref="E63:E64"/>
    <mergeCell ref="A104:C104"/>
    <mergeCell ref="D78:D79"/>
    <mergeCell ref="D80:D81"/>
    <mergeCell ref="D82:D83"/>
    <mergeCell ref="E89:E90"/>
    <mergeCell ref="D84:D85"/>
    <mergeCell ref="E84:E85"/>
    <mergeCell ref="E82:E83"/>
    <mergeCell ref="E80:E81"/>
    <mergeCell ref="E78:E79"/>
    <mergeCell ref="D76:D77"/>
    <mergeCell ref="E76:E77"/>
    <mergeCell ref="E91:E92"/>
  </mergeCells>
  <conditionalFormatting sqref="E45 E1:E41 E43 E47:E106">
    <cfRule type="cellIs" dxfId="11" priority="4" operator="lessThan">
      <formula>0.5</formula>
    </cfRule>
  </conditionalFormatting>
  <conditionalFormatting sqref="B13:C14">
    <cfRule type="cellIs" dxfId="10" priority="2" operator="between">
      <formula>0</formula>
      <formula>50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7"/>
  <sheetViews>
    <sheetView tabSelected="1" topLeftCell="A88" workbookViewId="0">
      <selection activeCell="D106" sqref="D106:D107"/>
    </sheetView>
  </sheetViews>
  <sheetFormatPr baseColWidth="10" defaultRowHeight="15"/>
  <cols>
    <col min="1" max="1" width="13.28515625" customWidth="1"/>
    <col min="2" max="2" width="16.7109375" customWidth="1"/>
    <col min="3" max="3" width="15.140625" customWidth="1"/>
    <col min="4" max="4" width="17" customWidth="1"/>
  </cols>
  <sheetData>
    <row r="1" spans="1:5">
      <c r="A1" s="40" t="s">
        <v>0</v>
      </c>
      <c r="B1" s="40" t="s">
        <v>1</v>
      </c>
      <c r="C1" s="40" t="s">
        <v>2</v>
      </c>
      <c r="D1" s="46" t="s">
        <v>186</v>
      </c>
      <c r="E1" s="42" t="s">
        <v>179</v>
      </c>
    </row>
    <row r="2" spans="1:5" ht="32.25" customHeight="1">
      <c r="A2" s="40"/>
      <c r="B2" s="40"/>
      <c r="C2" s="40"/>
      <c r="D2" s="47"/>
      <c r="E2" s="42"/>
    </row>
    <row r="3" spans="1:5" ht="15.75">
      <c r="A3" s="38" t="s">
        <v>3</v>
      </c>
      <c r="B3" s="1" t="s">
        <v>4</v>
      </c>
      <c r="C3" s="1" t="s">
        <v>5</v>
      </c>
      <c r="D3" s="43">
        <v>3</v>
      </c>
      <c r="E3" s="26">
        <f>D3/11</f>
        <v>0.27272727272727271</v>
      </c>
    </row>
    <row r="4" spans="1:5" ht="15.75">
      <c r="A4" s="41"/>
      <c r="B4" s="2" t="s">
        <v>6</v>
      </c>
      <c r="C4" s="2" t="s">
        <v>7</v>
      </c>
      <c r="D4" s="43"/>
      <c r="E4" s="26"/>
    </row>
    <row r="5" spans="1:5" ht="15.75">
      <c r="A5" s="41"/>
      <c r="B5" s="1" t="s">
        <v>8</v>
      </c>
      <c r="C5" s="1" t="s">
        <v>9</v>
      </c>
      <c r="D5" s="27">
        <v>5</v>
      </c>
      <c r="E5" s="26">
        <f t="shared" ref="E5" si="0">D5/11</f>
        <v>0.45454545454545453</v>
      </c>
    </row>
    <row r="6" spans="1:5" ht="15.75">
      <c r="A6" s="41"/>
      <c r="B6" s="2" t="s">
        <v>10</v>
      </c>
      <c r="C6" s="2" t="s">
        <v>11</v>
      </c>
      <c r="D6" s="27"/>
      <c r="E6" s="26"/>
    </row>
    <row r="7" spans="1:5" ht="15.75">
      <c r="A7" s="41"/>
      <c r="B7" s="1" t="s">
        <v>12</v>
      </c>
      <c r="C7" s="1" t="s">
        <v>13</v>
      </c>
      <c r="D7" s="27">
        <v>4</v>
      </c>
      <c r="E7" s="26">
        <f t="shared" ref="E7" si="1">D7/11</f>
        <v>0.36363636363636365</v>
      </c>
    </row>
    <row r="8" spans="1:5" ht="15.75">
      <c r="A8" s="41"/>
      <c r="B8" s="2" t="s">
        <v>14</v>
      </c>
      <c r="C8" s="2" t="s">
        <v>15</v>
      </c>
      <c r="D8" s="27"/>
      <c r="E8" s="26"/>
    </row>
    <row r="9" spans="1:5" ht="15.75">
      <c r="A9" s="41"/>
      <c r="B9" s="1" t="s">
        <v>16</v>
      </c>
      <c r="C9" s="1" t="s">
        <v>17</v>
      </c>
      <c r="D9" s="27">
        <v>6</v>
      </c>
      <c r="E9" s="26">
        <f t="shared" ref="E9" si="2">D9/11</f>
        <v>0.54545454545454541</v>
      </c>
    </row>
    <row r="10" spans="1:5" ht="15.75">
      <c r="A10" s="41"/>
      <c r="B10" s="2" t="s">
        <v>18</v>
      </c>
      <c r="C10" s="2" t="s">
        <v>19</v>
      </c>
      <c r="D10" s="27"/>
      <c r="E10" s="26"/>
    </row>
    <row r="11" spans="1:5" ht="15.75">
      <c r="A11" s="41"/>
      <c r="B11" s="1" t="s">
        <v>20</v>
      </c>
      <c r="C11" s="1" t="s">
        <v>21</v>
      </c>
      <c r="D11" s="27">
        <v>3</v>
      </c>
      <c r="E11" s="26">
        <f t="shared" ref="E11" si="3">D11/11</f>
        <v>0.27272727272727271</v>
      </c>
    </row>
    <row r="12" spans="1:5" ht="15.75">
      <c r="A12" s="41"/>
      <c r="B12" s="2" t="s">
        <v>22</v>
      </c>
      <c r="C12" s="2" t="s">
        <v>23</v>
      </c>
      <c r="D12" s="27"/>
      <c r="E12" s="26"/>
    </row>
    <row r="13" spans="1:5" ht="15.75">
      <c r="A13" s="41"/>
      <c r="B13" s="1" t="s">
        <v>24</v>
      </c>
      <c r="C13" s="1" t="s">
        <v>25</v>
      </c>
      <c r="D13" s="27">
        <v>0</v>
      </c>
      <c r="E13" s="26">
        <f t="shared" ref="E13" si="4">D13/11</f>
        <v>0</v>
      </c>
    </row>
    <row r="14" spans="1:5" ht="15.75">
      <c r="A14" s="41"/>
      <c r="B14" s="2" t="s">
        <v>26</v>
      </c>
      <c r="C14" s="2" t="s">
        <v>27</v>
      </c>
      <c r="D14" s="27"/>
      <c r="E14" s="26"/>
    </row>
    <row r="15" spans="1:5" ht="15.75">
      <c r="A15" s="41"/>
      <c r="B15" s="1" t="s">
        <v>28</v>
      </c>
      <c r="C15" s="1" t="s">
        <v>29</v>
      </c>
      <c r="D15" s="27">
        <v>0</v>
      </c>
      <c r="E15" s="26">
        <f t="shared" ref="E15" si="5">D15/11</f>
        <v>0</v>
      </c>
    </row>
    <row r="16" spans="1:5" ht="15.75">
      <c r="A16" s="41"/>
      <c r="B16" s="2" t="s">
        <v>30</v>
      </c>
      <c r="C16" s="2" t="s">
        <v>31</v>
      </c>
      <c r="D16" s="27"/>
      <c r="E16" s="26"/>
    </row>
    <row r="17" spans="1:5" ht="15.75">
      <c r="A17" s="41"/>
      <c r="B17" s="1" t="s">
        <v>32</v>
      </c>
      <c r="C17" s="1" t="s">
        <v>33</v>
      </c>
      <c r="D17" s="27">
        <v>8</v>
      </c>
      <c r="E17" s="26">
        <f t="shared" ref="E17" si="6">D17/11</f>
        <v>0.72727272727272729</v>
      </c>
    </row>
    <row r="18" spans="1:5" ht="15.75">
      <c r="A18" s="41"/>
      <c r="B18" s="2" t="s">
        <v>34</v>
      </c>
      <c r="C18" s="2" t="s">
        <v>31</v>
      </c>
      <c r="D18" s="27"/>
      <c r="E18" s="26"/>
    </row>
    <row r="19" spans="1:5" ht="15.75">
      <c r="A19" s="41"/>
      <c r="B19" s="1" t="s">
        <v>35</v>
      </c>
      <c r="C19" s="1" t="s">
        <v>36</v>
      </c>
      <c r="D19" s="27">
        <v>0</v>
      </c>
      <c r="E19" s="26">
        <f t="shared" ref="E19" si="7">D19/11</f>
        <v>0</v>
      </c>
    </row>
    <row r="20" spans="1:5" ht="15.75">
      <c r="A20" s="41"/>
      <c r="B20" s="2" t="s">
        <v>37</v>
      </c>
      <c r="C20" s="2" t="s">
        <v>38</v>
      </c>
      <c r="D20" s="27"/>
      <c r="E20" s="26"/>
    </row>
    <row r="21" spans="1:5" ht="15.75">
      <c r="A21" s="41"/>
      <c r="B21" s="1" t="s">
        <v>39</v>
      </c>
      <c r="C21" s="1" t="s">
        <v>40</v>
      </c>
      <c r="D21" s="27">
        <v>5</v>
      </c>
      <c r="E21" s="26">
        <f t="shared" ref="E21" si="8">D21/11</f>
        <v>0.45454545454545453</v>
      </c>
    </row>
    <row r="22" spans="1:5" ht="15.75">
      <c r="A22" s="41"/>
      <c r="B22" s="2" t="s">
        <v>41</v>
      </c>
      <c r="C22" s="2" t="s">
        <v>42</v>
      </c>
      <c r="D22" s="27"/>
      <c r="E22" s="26"/>
    </row>
    <row r="23" spans="1:5" ht="15.75">
      <c r="A23" s="31" t="s">
        <v>180</v>
      </c>
      <c r="B23" s="32"/>
      <c r="C23" s="33"/>
      <c r="D23" s="10">
        <f>AVERAGE(D3,D5,D9,D7,D11,D13,D15,D17,D19,D21)</f>
        <v>3.4</v>
      </c>
      <c r="E23" s="11">
        <f>D23/11</f>
        <v>0.30909090909090908</v>
      </c>
    </row>
    <row r="24" spans="1:5" ht="15.75">
      <c r="A24" s="38" t="s">
        <v>43</v>
      </c>
      <c r="B24" s="1" t="s">
        <v>44</v>
      </c>
      <c r="C24" s="1" t="s">
        <v>45</v>
      </c>
      <c r="D24" s="27">
        <v>5</v>
      </c>
      <c r="E24" s="26">
        <f>D24/11</f>
        <v>0.45454545454545453</v>
      </c>
    </row>
    <row r="25" spans="1:5" ht="15.75">
      <c r="A25" s="39"/>
      <c r="B25" s="2" t="s">
        <v>46</v>
      </c>
      <c r="C25" s="2" t="s">
        <v>47</v>
      </c>
      <c r="D25" s="27"/>
      <c r="E25" s="26"/>
    </row>
    <row r="26" spans="1:5" ht="15.75">
      <c r="A26" s="39"/>
      <c r="B26" s="1" t="s">
        <v>48</v>
      </c>
      <c r="C26" s="1" t="s">
        <v>49</v>
      </c>
      <c r="D26" s="27">
        <v>5</v>
      </c>
      <c r="E26" s="26">
        <f t="shared" ref="E26" si="9">D26/11</f>
        <v>0.45454545454545453</v>
      </c>
    </row>
    <row r="27" spans="1:5" ht="15.75">
      <c r="A27" s="39"/>
      <c r="B27" s="2" t="s">
        <v>50</v>
      </c>
      <c r="C27" s="2" t="s">
        <v>51</v>
      </c>
      <c r="D27" s="27"/>
      <c r="E27" s="26"/>
    </row>
    <row r="28" spans="1:5" ht="15.75">
      <c r="A28" s="39"/>
      <c r="B28" s="1" t="s">
        <v>52</v>
      </c>
      <c r="C28" s="1" t="s">
        <v>53</v>
      </c>
      <c r="D28" s="27">
        <v>8</v>
      </c>
      <c r="E28" s="26">
        <f t="shared" ref="E28" si="10">D28/11</f>
        <v>0.72727272727272729</v>
      </c>
    </row>
    <row r="29" spans="1:5" ht="15.75">
      <c r="A29" s="39"/>
      <c r="B29" s="2" t="s">
        <v>54</v>
      </c>
      <c r="C29" s="2" t="s">
        <v>55</v>
      </c>
      <c r="D29" s="27"/>
      <c r="E29" s="26"/>
    </row>
    <row r="30" spans="1:5" ht="15.75">
      <c r="A30" s="39"/>
      <c r="B30" s="1" t="s">
        <v>56</v>
      </c>
      <c r="C30" s="1" t="s">
        <v>57</v>
      </c>
      <c r="D30" s="27">
        <v>8</v>
      </c>
      <c r="E30" s="26">
        <f t="shared" ref="E30" si="11">D30/11</f>
        <v>0.72727272727272729</v>
      </c>
    </row>
    <row r="31" spans="1:5" ht="15.75">
      <c r="A31" s="39"/>
      <c r="B31" s="2" t="s">
        <v>58</v>
      </c>
      <c r="C31" s="2" t="s">
        <v>13</v>
      </c>
      <c r="D31" s="27"/>
      <c r="E31" s="26"/>
    </row>
    <row r="32" spans="1:5" ht="15.75">
      <c r="A32" s="39"/>
      <c r="B32" s="1" t="s">
        <v>59</v>
      </c>
      <c r="C32" s="1" t="s">
        <v>60</v>
      </c>
      <c r="D32" s="27">
        <v>9</v>
      </c>
      <c r="E32" s="26">
        <f t="shared" ref="E32" si="12">D32/11</f>
        <v>0.81818181818181823</v>
      </c>
    </row>
    <row r="33" spans="1:5" ht="15.75">
      <c r="A33" s="39"/>
      <c r="B33" s="2" t="s">
        <v>61</v>
      </c>
      <c r="C33" s="2" t="s">
        <v>62</v>
      </c>
      <c r="D33" s="27"/>
      <c r="E33" s="26"/>
    </row>
    <row r="34" spans="1:5" ht="15.75">
      <c r="A34" s="39"/>
      <c r="B34" s="1" t="s">
        <v>63</v>
      </c>
      <c r="C34" s="1" t="s">
        <v>13</v>
      </c>
      <c r="D34" s="27">
        <v>11</v>
      </c>
      <c r="E34" s="26">
        <f t="shared" ref="E34" si="13">D34/11</f>
        <v>1</v>
      </c>
    </row>
    <row r="35" spans="1:5" ht="15.75">
      <c r="A35" s="39"/>
      <c r="B35" s="2" t="s">
        <v>64</v>
      </c>
      <c r="C35" s="2" t="s">
        <v>65</v>
      </c>
      <c r="D35" s="27"/>
      <c r="E35" s="26"/>
    </row>
    <row r="36" spans="1:5" ht="15.75">
      <c r="A36" s="39"/>
      <c r="B36" s="1" t="s">
        <v>66</v>
      </c>
      <c r="C36" s="1" t="s">
        <v>40</v>
      </c>
      <c r="D36" s="27">
        <v>2</v>
      </c>
      <c r="E36" s="26">
        <f t="shared" ref="E36" si="14">D36/11</f>
        <v>0.18181818181818182</v>
      </c>
    </row>
    <row r="37" spans="1:5" ht="15.75">
      <c r="A37" s="39"/>
      <c r="B37" s="2" t="s">
        <v>67</v>
      </c>
      <c r="C37" s="2" t="s">
        <v>68</v>
      </c>
      <c r="D37" s="27"/>
      <c r="E37" s="26"/>
    </row>
    <row r="38" spans="1:5" ht="15.75">
      <c r="A38" s="39"/>
      <c r="B38" s="1" t="s">
        <v>69</v>
      </c>
      <c r="C38" s="1" t="s">
        <v>70</v>
      </c>
      <c r="D38" s="27">
        <v>9</v>
      </c>
      <c r="E38" s="26">
        <f>D38/11</f>
        <v>0.81818181818181823</v>
      </c>
    </row>
    <row r="39" spans="1:5" ht="15.75">
      <c r="A39" s="39"/>
      <c r="B39" s="2" t="s">
        <v>71</v>
      </c>
      <c r="C39" s="2" t="s">
        <v>72</v>
      </c>
      <c r="D39" s="27"/>
      <c r="E39" s="26"/>
    </row>
    <row r="40" spans="1:5" ht="15.75">
      <c r="A40" s="31" t="s">
        <v>180</v>
      </c>
      <c r="B40" s="32"/>
      <c r="C40" s="33"/>
      <c r="D40" s="13">
        <f>AVERAGE(D26,D24,D28,D30,D32,D34,D36,D38)</f>
        <v>7.125</v>
      </c>
      <c r="E40" s="19">
        <f>D40/11</f>
        <v>0.64772727272727271</v>
      </c>
    </row>
    <row r="41" spans="1:5">
      <c r="A41" s="35" t="s">
        <v>73</v>
      </c>
      <c r="B41" s="3" t="s">
        <v>74</v>
      </c>
      <c r="C41" s="3" t="s">
        <v>75</v>
      </c>
      <c r="D41" s="27">
        <v>10</v>
      </c>
      <c r="E41" s="29">
        <f>D41/11</f>
        <v>0.90909090909090906</v>
      </c>
    </row>
    <row r="42" spans="1:5">
      <c r="A42" s="36"/>
      <c r="B42" s="4" t="s">
        <v>76</v>
      </c>
      <c r="C42" s="4" t="s">
        <v>77</v>
      </c>
      <c r="D42" s="27"/>
      <c r="E42" s="30"/>
    </row>
    <row r="43" spans="1:5">
      <c r="A43" s="36"/>
      <c r="B43" s="3" t="s">
        <v>78</v>
      </c>
      <c r="C43" s="3" t="s">
        <v>79</v>
      </c>
      <c r="D43" s="27">
        <v>4</v>
      </c>
      <c r="E43" s="29">
        <f t="shared" ref="E43" si="15">D43/11</f>
        <v>0.36363636363636365</v>
      </c>
    </row>
    <row r="44" spans="1:5">
      <c r="A44" s="36"/>
      <c r="B44" s="4" t="s">
        <v>80</v>
      </c>
      <c r="C44" s="4" t="s">
        <v>81</v>
      </c>
      <c r="D44" s="27"/>
      <c r="E44" s="30"/>
    </row>
    <row r="45" spans="1:5">
      <c r="A45" s="36"/>
      <c r="B45" s="3" t="s">
        <v>82</v>
      </c>
      <c r="C45" s="3" t="s">
        <v>83</v>
      </c>
      <c r="D45" s="27">
        <v>8</v>
      </c>
      <c r="E45" s="29">
        <f t="shared" ref="E45" si="16">D45/11</f>
        <v>0.72727272727272729</v>
      </c>
    </row>
    <row r="46" spans="1:5">
      <c r="A46" s="36"/>
      <c r="B46" s="4" t="s">
        <v>84</v>
      </c>
      <c r="C46" s="4" t="s">
        <v>85</v>
      </c>
      <c r="D46" s="27"/>
      <c r="E46" s="30"/>
    </row>
    <row r="47" spans="1:5" ht="15.75">
      <c r="A47" s="31" t="s">
        <v>180</v>
      </c>
      <c r="B47" s="32"/>
      <c r="C47" s="33"/>
      <c r="D47" s="13">
        <f>AVERAGE(D41,D43,D45)</f>
        <v>7.333333333333333</v>
      </c>
      <c r="E47" s="11">
        <f>D47/11</f>
        <v>0.66666666666666663</v>
      </c>
    </row>
    <row r="48" spans="1:5">
      <c r="A48" s="35" t="s">
        <v>86</v>
      </c>
      <c r="B48" s="37" t="s">
        <v>87</v>
      </c>
      <c r="C48" s="37"/>
      <c r="D48" s="27">
        <v>0</v>
      </c>
      <c r="E48" s="29">
        <f>D48/11</f>
        <v>0</v>
      </c>
    </row>
    <row r="49" spans="1:5">
      <c r="A49" s="36"/>
      <c r="B49" s="37"/>
      <c r="C49" s="37"/>
      <c r="D49" s="27"/>
      <c r="E49" s="30"/>
    </row>
    <row r="50" spans="1:5">
      <c r="A50" s="36"/>
      <c r="B50" s="5" t="s">
        <v>88</v>
      </c>
      <c r="C50" s="5" t="s">
        <v>89</v>
      </c>
      <c r="D50" s="27">
        <v>8</v>
      </c>
      <c r="E50" s="29">
        <f t="shared" ref="E50" si="17">D50/11</f>
        <v>0.72727272727272729</v>
      </c>
    </row>
    <row r="51" spans="1:5">
      <c r="A51" s="36"/>
      <c r="B51" s="6" t="s">
        <v>90</v>
      </c>
      <c r="C51" s="6" t="s">
        <v>91</v>
      </c>
      <c r="D51" s="27"/>
      <c r="E51" s="30"/>
    </row>
    <row r="52" spans="1:5">
      <c r="A52" s="36"/>
      <c r="B52" s="5" t="s">
        <v>92</v>
      </c>
      <c r="C52" s="5" t="s">
        <v>93</v>
      </c>
      <c r="D52" s="27">
        <v>6</v>
      </c>
      <c r="E52" s="29">
        <f t="shared" ref="E52" si="18">D52/11</f>
        <v>0.54545454545454541</v>
      </c>
    </row>
    <row r="53" spans="1:5">
      <c r="A53" s="36"/>
      <c r="B53" s="6" t="s">
        <v>94</v>
      </c>
      <c r="C53" s="6" t="s">
        <v>95</v>
      </c>
      <c r="D53" s="27"/>
      <c r="E53" s="30"/>
    </row>
    <row r="54" spans="1:5">
      <c r="A54" s="36"/>
      <c r="B54" s="5" t="s">
        <v>96</v>
      </c>
      <c r="C54" s="5" t="s">
        <v>97</v>
      </c>
      <c r="D54" s="27">
        <v>10</v>
      </c>
      <c r="E54" s="29">
        <f t="shared" ref="E54" si="19">D54/11</f>
        <v>0.90909090909090906</v>
      </c>
    </row>
    <row r="55" spans="1:5">
      <c r="A55" s="36"/>
      <c r="B55" s="6" t="s">
        <v>98</v>
      </c>
      <c r="C55" s="6" t="s">
        <v>99</v>
      </c>
      <c r="D55" s="27"/>
      <c r="E55" s="30"/>
    </row>
    <row r="56" spans="1:5">
      <c r="A56" s="36"/>
      <c r="B56" s="5" t="s">
        <v>100</v>
      </c>
      <c r="C56" s="5" t="s">
        <v>101</v>
      </c>
      <c r="D56" s="27">
        <v>4</v>
      </c>
      <c r="E56" s="29">
        <f t="shared" ref="E56" si="20">D56/11</f>
        <v>0.36363636363636365</v>
      </c>
    </row>
    <row r="57" spans="1:5">
      <c r="A57" s="36"/>
      <c r="B57" s="6" t="s">
        <v>102</v>
      </c>
      <c r="C57" s="6" t="s">
        <v>103</v>
      </c>
      <c r="D57" s="27"/>
      <c r="E57" s="30"/>
    </row>
    <row r="58" spans="1:5">
      <c r="A58" s="36"/>
      <c r="B58" s="5" t="s">
        <v>104</v>
      </c>
      <c r="C58" s="5" t="s">
        <v>105</v>
      </c>
      <c r="D58" s="27">
        <v>0</v>
      </c>
      <c r="E58" s="29">
        <f t="shared" ref="E58" si="21">D58/11</f>
        <v>0</v>
      </c>
    </row>
    <row r="59" spans="1:5">
      <c r="A59" s="36"/>
      <c r="B59" s="6" t="s">
        <v>106</v>
      </c>
      <c r="C59" s="6" t="s">
        <v>107</v>
      </c>
      <c r="D59" s="27"/>
      <c r="E59" s="30"/>
    </row>
    <row r="60" spans="1:5" ht="15.75">
      <c r="A60" s="31" t="s">
        <v>180</v>
      </c>
      <c r="B60" s="32"/>
      <c r="C60" s="33"/>
      <c r="D60" s="13">
        <f>AVERAGE(D48,D50,D52,D54,D56,D58)</f>
        <v>4.666666666666667</v>
      </c>
      <c r="E60" s="11">
        <f>D60/11</f>
        <v>0.42424242424242425</v>
      </c>
    </row>
    <row r="61" spans="1:5">
      <c r="A61" s="34" t="s">
        <v>110</v>
      </c>
      <c r="B61" s="5" t="s">
        <v>111</v>
      </c>
      <c r="C61" s="5" t="s">
        <v>112</v>
      </c>
      <c r="D61" s="27">
        <v>4</v>
      </c>
      <c r="E61" s="29">
        <f t="shared" ref="E61:E63" si="22">D61/11</f>
        <v>0.36363636363636365</v>
      </c>
    </row>
    <row r="62" spans="1:5">
      <c r="A62" s="34"/>
      <c r="B62" s="6" t="s">
        <v>113</v>
      </c>
      <c r="C62" s="6" t="s">
        <v>114</v>
      </c>
      <c r="D62" s="27"/>
      <c r="E62" s="30"/>
    </row>
    <row r="63" spans="1:5">
      <c r="A63" s="34"/>
      <c r="B63" s="7" t="s">
        <v>115</v>
      </c>
      <c r="C63" s="7" t="s">
        <v>72</v>
      </c>
      <c r="D63" s="27">
        <v>8</v>
      </c>
      <c r="E63" s="29">
        <f t="shared" si="22"/>
        <v>0.72727272727272729</v>
      </c>
    </row>
    <row r="64" spans="1:5">
      <c r="A64" s="34"/>
      <c r="B64" s="7" t="s">
        <v>116</v>
      </c>
      <c r="C64" s="7" t="s">
        <v>117</v>
      </c>
      <c r="D64" s="27"/>
      <c r="E64" s="30"/>
    </row>
    <row r="65" spans="1:5" ht="15.75">
      <c r="A65" s="31" t="s">
        <v>180</v>
      </c>
      <c r="B65" s="32"/>
      <c r="C65" s="33"/>
      <c r="D65" s="13">
        <f>AVERAGE(D61,D63)</f>
        <v>6</v>
      </c>
      <c r="E65" s="11">
        <f>D65/11</f>
        <v>0.54545454545454541</v>
      </c>
    </row>
    <row r="66" spans="1:5">
      <c r="A66" s="34" t="s">
        <v>118</v>
      </c>
      <c r="B66" s="5" t="s">
        <v>119</v>
      </c>
      <c r="C66" s="5" t="s">
        <v>120</v>
      </c>
      <c r="D66" s="27">
        <v>2</v>
      </c>
      <c r="E66" s="29">
        <f t="shared" ref="E66" si="23">D66/11</f>
        <v>0.18181818181818182</v>
      </c>
    </row>
    <row r="67" spans="1:5">
      <c r="A67" s="34"/>
      <c r="B67" s="6" t="s">
        <v>121</v>
      </c>
      <c r="C67" s="6" t="s">
        <v>91</v>
      </c>
      <c r="D67" s="27"/>
      <c r="E67" s="30"/>
    </row>
    <row r="68" spans="1:5" ht="15.75">
      <c r="A68" s="31" t="s">
        <v>180</v>
      </c>
      <c r="B68" s="32"/>
      <c r="C68" s="33"/>
      <c r="D68" s="13">
        <f>AVERAGE(D66)</f>
        <v>2</v>
      </c>
      <c r="E68" s="11">
        <f>D68/11</f>
        <v>0.18181818181818182</v>
      </c>
    </row>
    <row r="69" spans="1:5">
      <c r="A69" s="34" t="s">
        <v>122</v>
      </c>
      <c r="B69" s="5" t="s">
        <v>123</v>
      </c>
      <c r="C69" s="5" t="s">
        <v>124</v>
      </c>
      <c r="D69" s="27">
        <v>1</v>
      </c>
      <c r="E69" s="29">
        <f t="shared" ref="E69" si="24">D69/11</f>
        <v>9.0909090909090912E-2</v>
      </c>
    </row>
    <row r="70" spans="1:5">
      <c r="A70" s="34"/>
      <c r="B70" s="6" t="s">
        <v>125</v>
      </c>
      <c r="C70" s="6" t="s">
        <v>21</v>
      </c>
      <c r="D70" s="27"/>
      <c r="E70" s="30"/>
    </row>
    <row r="71" spans="1:5" ht="15.75">
      <c r="A71" s="31" t="s">
        <v>180</v>
      </c>
      <c r="B71" s="32"/>
      <c r="C71" s="33"/>
      <c r="D71" s="13">
        <f>AVERAGE(D69)</f>
        <v>1</v>
      </c>
      <c r="E71" s="11">
        <f>D71/11</f>
        <v>9.0909090909090912E-2</v>
      </c>
    </row>
    <row r="72" spans="1:5">
      <c r="A72" s="34" t="s">
        <v>126</v>
      </c>
      <c r="B72" s="5" t="s">
        <v>127</v>
      </c>
      <c r="C72" s="5" t="s">
        <v>128</v>
      </c>
      <c r="D72" s="27">
        <v>4</v>
      </c>
      <c r="E72" s="29">
        <f t="shared" ref="E72" si="25">D72/11</f>
        <v>0.36363636363636365</v>
      </c>
    </row>
    <row r="73" spans="1:5">
      <c r="A73" s="34"/>
      <c r="B73" s="6" t="s">
        <v>129</v>
      </c>
      <c r="C73" s="6" t="s">
        <v>130</v>
      </c>
      <c r="D73" s="27"/>
      <c r="E73" s="30"/>
    </row>
    <row r="74" spans="1:5">
      <c r="A74" s="34"/>
      <c r="B74" s="5" t="s">
        <v>131</v>
      </c>
      <c r="C74" s="5" t="s">
        <v>130</v>
      </c>
      <c r="D74" s="27">
        <v>8</v>
      </c>
      <c r="E74" s="29">
        <f t="shared" ref="E74" si="26">D74/11</f>
        <v>0.72727272727272729</v>
      </c>
    </row>
    <row r="75" spans="1:5">
      <c r="A75" s="34"/>
      <c r="B75" s="6" t="s">
        <v>132</v>
      </c>
      <c r="C75" s="6" t="s">
        <v>133</v>
      </c>
      <c r="D75" s="27"/>
      <c r="E75" s="30"/>
    </row>
    <row r="76" spans="1:5">
      <c r="A76" s="34"/>
      <c r="B76" s="5" t="s">
        <v>134</v>
      </c>
      <c r="C76" s="5" t="s">
        <v>99</v>
      </c>
      <c r="D76" s="27">
        <v>4</v>
      </c>
      <c r="E76" s="29">
        <f t="shared" ref="E76" si="27">D76/11</f>
        <v>0.36363636363636365</v>
      </c>
    </row>
    <row r="77" spans="1:5">
      <c r="A77" s="34"/>
      <c r="B77" s="6" t="s">
        <v>135</v>
      </c>
      <c r="C77" s="6" t="s">
        <v>31</v>
      </c>
      <c r="D77" s="27"/>
      <c r="E77" s="30"/>
    </row>
    <row r="78" spans="1:5">
      <c r="A78" s="34"/>
      <c r="B78" s="5" t="s">
        <v>136</v>
      </c>
      <c r="C78" s="5" t="s">
        <v>137</v>
      </c>
      <c r="D78" s="27">
        <v>9</v>
      </c>
      <c r="E78" s="29">
        <f t="shared" ref="E78" si="28">D78/11</f>
        <v>0.81818181818181823</v>
      </c>
    </row>
    <row r="79" spans="1:5">
      <c r="A79" s="34"/>
      <c r="B79" s="6" t="s">
        <v>138</v>
      </c>
      <c r="C79" s="6" t="s">
        <v>21</v>
      </c>
      <c r="D79" s="27"/>
      <c r="E79" s="30"/>
    </row>
    <row r="80" spans="1:5">
      <c r="A80" s="34"/>
      <c r="B80" s="5" t="s">
        <v>139</v>
      </c>
      <c r="C80" s="5" t="s">
        <v>140</v>
      </c>
      <c r="D80" s="27">
        <v>11</v>
      </c>
      <c r="E80" s="29">
        <f t="shared" ref="E80" si="29">D80/11</f>
        <v>1</v>
      </c>
    </row>
    <row r="81" spans="1:5">
      <c r="A81" s="34"/>
      <c r="B81" s="6" t="s">
        <v>72</v>
      </c>
      <c r="C81" s="6" t="s">
        <v>141</v>
      </c>
      <c r="D81" s="27"/>
      <c r="E81" s="30"/>
    </row>
    <row r="82" spans="1:5">
      <c r="A82" s="34"/>
      <c r="B82" s="5" t="s">
        <v>142</v>
      </c>
      <c r="C82" s="5" t="s">
        <v>143</v>
      </c>
      <c r="D82" s="27">
        <v>8</v>
      </c>
      <c r="E82" s="29">
        <f t="shared" ref="E82" si="30">D82/11</f>
        <v>0.72727272727272729</v>
      </c>
    </row>
    <row r="83" spans="1:5">
      <c r="A83" s="34"/>
      <c r="B83" s="6" t="s">
        <v>144</v>
      </c>
      <c r="C83" s="6" t="s">
        <v>145</v>
      </c>
      <c r="D83" s="27"/>
      <c r="E83" s="30"/>
    </row>
    <row r="84" spans="1:5">
      <c r="A84" s="34"/>
      <c r="B84" s="5" t="s">
        <v>146</v>
      </c>
      <c r="C84" s="5" t="s">
        <v>147</v>
      </c>
      <c r="D84" s="27">
        <v>10</v>
      </c>
      <c r="E84" s="29">
        <f t="shared" ref="E84" si="31">D84/11</f>
        <v>0.90909090909090906</v>
      </c>
    </row>
    <row r="85" spans="1:5">
      <c r="A85" s="34"/>
      <c r="B85" s="6" t="s">
        <v>148</v>
      </c>
      <c r="C85" s="6" t="s">
        <v>149</v>
      </c>
      <c r="D85" s="27"/>
      <c r="E85" s="30"/>
    </row>
    <row r="86" spans="1:5">
      <c r="A86" s="34"/>
      <c r="B86" s="5" t="s">
        <v>150</v>
      </c>
      <c r="C86" s="5" t="s">
        <v>151</v>
      </c>
      <c r="D86" s="27">
        <v>11</v>
      </c>
      <c r="E86" s="29">
        <f t="shared" ref="E86" si="32">D86/11</f>
        <v>1</v>
      </c>
    </row>
    <row r="87" spans="1:5">
      <c r="A87" s="34"/>
      <c r="B87" s="6" t="s">
        <v>152</v>
      </c>
      <c r="C87" s="6" t="s">
        <v>153</v>
      </c>
      <c r="D87" s="27"/>
      <c r="E87" s="30"/>
    </row>
    <row r="88" spans="1:5" ht="15.75">
      <c r="A88" s="31" t="s">
        <v>180</v>
      </c>
      <c r="B88" s="32"/>
      <c r="C88" s="33"/>
      <c r="D88" s="13">
        <f>AVERAGE(D72,D74,D76,D78,D80,D82,D84,D86)</f>
        <v>8.125</v>
      </c>
      <c r="E88" s="11">
        <f>D88/11</f>
        <v>0.73863636363636365</v>
      </c>
    </row>
    <row r="89" spans="1:5">
      <c r="A89" s="34" t="s">
        <v>154</v>
      </c>
      <c r="B89" s="5" t="s">
        <v>155</v>
      </c>
      <c r="C89" s="5" t="s">
        <v>51</v>
      </c>
      <c r="D89" s="27">
        <v>1</v>
      </c>
      <c r="E89" s="29">
        <f t="shared" ref="E89" si="33">D89/11</f>
        <v>9.0909090909090912E-2</v>
      </c>
    </row>
    <row r="90" spans="1:5">
      <c r="A90" s="34"/>
      <c r="B90" s="6" t="s">
        <v>156</v>
      </c>
      <c r="C90" s="6" t="s">
        <v>157</v>
      </c>
      <c r="D90" s="27"/>
      <c r="E90" s="30"/>
    </row>
    <row r="91" spans="1:5">
      <c r="A91" s="34"/>
      <c r="B91" s="5" t="s">
        <v>158</v>
      </c>
      <c r="C91" s="5" t="s">
        <v>159</v>
      </c>
      <c r="D91" s="27">
        <v>0</v>
      </c>
      <c r="E91" s="29">
        <f t="shared" ref="E91" si="34">D91/11</f>
        <v>0</v>
      </c>
    </row>
    <row r="92" spans="1:5">
      <c r="A92" s="34"/>
      <c r="B92" s="6" t="s">
        <v>160</v>
      </c>
      <c r="C92" s="6" t="s">
        <v>161</v>
      </c>
      <c r="D92" s="27"/>
      <c r="E92" s="30"/>
    </row>
    <row r="93" spans="1:5">
      <c r="A93" s="34"/>
      <c r="B93" s="5" t="s">
        <v>162</v>
      </c>
      <c r="C93" s="5" t="s">
        <v>163</v>
      </c>
      <c r="D93" s="27">
        <v>0</v>
      </c>
      <c r="E93" s="29">
        <f t="shared" ref="E93" si="35">D93/11</f>
        <v>0</v>
      </c>
    </row>
    <row r="94" spans="1:5">
      <c r="A94" s="34"/>
      <c r="B94" s="6" t="s">
        <v>164</v>
      </c>
      <c r="C94" s="6" t="s">
        <v>165</v>
      </c>
      <c r="D94" s="27"/>
      <c r="E94" s="30"/>
    </row>
    <row r="95" spans="1:5">
      <c r="A95" s="34"/>
      <c r="B95" s="5" t="s">
        <v>166</v>
      </c>
      <c r="C95" s="5" t="s">
        <v>167</v>
      </c>
      <c r="D95" s="27">
        <v>2</v>
      </c>
      <c r="E95" s="29">
        <f t="shared" ref="E95" si="36">D95/11</f>
        <v>0.18181818181818182</v>
      </c>
    </row>
    <row r="96" spans="1:5">
      <c r="A96" s="34"/>
      <c r="B96" s="6" t="s">
        <v>168</v>
      </c>
      <c r="C96" s="6" t="s">
        <v>11</v>
      </c>
      <c r="D96" s="27"/>
      <c r="E96" s="30"/>
    </row>
    <row r="97" spans="1:5">
      <c r="A97" s="34"/>
      <c r="B97" s="5" t="s">
        <v>169</v>
      </c>
      <c r="C97" s="5" t="s">
        <v>170</v>
      </c>
      <c r="D97" s="27">
        <v>0</v>
      </c>
      <c r="E97" s="29">
        <f t="shared" ref="E97" si="37">D97/11</f>
        <v>0</v>
      </c>
    </row>
    <row r="98" spans="1:5">
      <c r="A98" s="34"/>
      <c r="B98" s="6" t="s">
        <v>171</v>
      </c>
      <c r="C98" s="6" t="s">
        <v>172</v>
      </c>
      <c r="D98" s="27"/>
      <c r="E98" s="30"/>
    </row>
    <row r="99" spans="1:5" ht="15.75">
      <c r="A99" s="31" t="s">
        <v>180</v>
      </c>
      <c r="B99" s="32"/>
      <c r="C99" s="33"/>
      <c r="D99" s="13">
        <f>AVERAGE(D89,D91,D93,D95,D97)</f>
        <v>0.6</v>
      </c>
      <c r="E99" s="11">
        <f>D99/11</f>
        <v>5.4545454545454543E-2</v>
      </c>
    </row>
    <row r="100" spans="1:5">
      <c r="A100" s="34" t="s">
        <v>173</v>
      </c>
      <c r="B100" s="5" t="s">
        <v>174</v>
      </c>
      <c r="C100" s="5" t="s">
        <v>175</v>
      </c>
      <c r="D100" s="27">
        <v>10</v>
      </c>
      <c r="E100" s="29">
        <f t="shared" ref="E100" si="38">D100/11</f>
        <v>0.90909090909090906</v>
      </c>
    </row>
    <row r="101" spans="1:5">
      <c r="A101" s="34"/>
      <c r="B101" s="6" t="s">
        <v>176</v>
      </c>
      <c r="C101" s="6" t="s">
        <v>7</v>
      </c>
      <c r="D101" s="27"/>
      <c r="E101" s="30"/>
    </row>
    <row r="102" spans="1:5" ht="15.75">
      <c r="A102" s="31" t="s">
        <v>180</v>
      </c>
      <c r="B102" s="32"/>
      <c r="C102" s="33"/>
      <c r="D102" s="13">
        <f>AVERAGE(D100)</f>
        <v>10</v>
      </c>
      <c r="E102" s="11">
        <f>D102/11</f>
        <v>0.90909090909090906</v>
      </c>
    </row>
    <row r="103" spans="1:5">
      <c r="A103" s="44" t="s">
        <v>177</v>
      </c>
      <c r="B103" s="5" t="s">
        <v>178</v>
      </c>
      <c r="C103" s="5" t="s">
        <v>165</v>
      </c>
      <c r="D103" s="8">
        <v>3</v>
      </c>
      <c r="E103" s="9">
        <f>D103/11</f>
        <v>0.27272727272727271</v>
      </c>
    </row>
    <row r="104" spans="1:5">
      <c r="A104" s="45"/>
      <c r="B104" s="16" t="s">
        <v>185</v>
      </c>
      <c r="C104" s="17" t="s">
        <v>81</v>
      </c>
      <c r="D104" s="8">
        <v>3</v>
      </c>
      <c r="E104" s="9">
        <f>D104/11</f>
        <v>0.27272727272727271</v>
      </c>
    </row>
    <row r="105" spans="1:5" ht="15.75">
      <c r="A105" s="31" t="s">
        <v>180</v>
      </c>
      <c r="B105" s="32"/>
      <c r="C105" s="33"/>
      <c r="D105" s="13">
        <f>AVERAGE(D104,D103)</f>
        <v>3</v>
      </c>
      <c r="E105" s="11">
        <f>D105/11</f>
        <v>0.27272727272727271</v>
      </c>
    </row>
    <row r="106" spans="1:5">
      <c r="A106" s="28" t="s">
        <v>212</v>
      </c>
      <c r="B106" s="28"/>
      <c r="C106" s="28"/>
      <c r="D106" s="27">
        <f xml:space="preserve"> AVERAGE(D105,D102,D99,D88,D71,D68,D65,D60,D47,D40,D23)</f>
        <v>4.8409090909090908</v>
      </c>
      <c r="E106" s="26">
        <f>D106/11</f>
        <v>0.44008264462809915</v>
      </c>
    </row>
    <row r="107" spans="1:5">
      <c r="A107" s="28"/>
      <c r="B107" s="28"/>
      <c r="C107" s="28"/>
      <c r="D107" s="27"/>
      <c r="E107" s="26"/>
    </row>
  </sheetData>
  <mergeCells count="121">
    <mergeCell ref="D7:D8"/>
    <mergeCell ref="E7:E8"/>
    <mergeCell ref="D9:D10"/>
    <mergeCell ref="E9:E10"/>
    <mergeCell ref="D11:D12"/>
    <mergeCell ref="E11:E12"/>
    <mergeCell ref="A1:A2"/>
    <mergeCell ref="B1:B2"/>
    <mergeCell ref="C1:C2"/>
    <mergeCell ref="D1:D2"/>
    <mergeCell ref="E1:E2"/>
    <mergeCell ref="A3:A22"/>
    <mergeCell ref="D3:D4"/>
    <mergeCell ref="E3:E4"/>
    <mergeCell ref="D5:D6"/>
    <mergeCell ref="E5:E6"/>
    <mergeCell ref="A23:C23"/>
    <mergeCell ref="A24:A39"/>
    <mergeCell ref="D24:D25"/>
    <mergeCell ref="E24:E25"/>
    <mergeCell ref="D26:D27"/>
    <mergeCell ref="E26:E27"/>
    <mergeCell ref="D13:D14"/>
    <mergeCell ref="E13:E14"/>
    <mergeCell ref="D15:D16"/>
    <mergeCell ref="E15:E16"/>
    <mergeCell ref="D17:D18"/>
    <mergeCell ref="E17:E18"/>
    <mergeCell ref="D28:D29"/>
    <mergeCell ref="E28:E29"/>
    <mergeCell ref="D30:D31"/>
    <mergeCell ref="E30:E31"/>
    <mergeCell ref="D32:D33"/>
    <mergeCell ref="E32:E33"/>
    <mergeCell ref="D19:D20"/>
    <mergeCell ref="E19:E20"/>
    <mergeCell ref="D21:D22"/>
    <mergeCell ref="E21:E22"/>
    <mergeCell ref="A40:C40"/>
    <mergeCell ref="A41:A46"/>
    <mergeCell ref="D41:D42"/>
    <mergeCell ref="E41:E42"/>
    <mergeCell ref="D43:D44"/>
    <mergeCell ref="E43:E44"/>
    <mergeCell ref="D45:D46"/>
    <mergeCell ref="E45:E46"/>
    <mergeCell ref="D34:D35"/>
    <mergeCell ref="E34:E35"/>
    <mergeCell ref="D36:D37"/>
    <mergeCell ref="E36:E37"/>
    <mergeCell ref="D38:D39"/>
    <mergeCell ref="E38:E39"/>
    <mergeCell ref="E54:E55"/>
    <mergeCell ref="D56:D57"/>
    <mergeCell ref="E56:E57"/>
    <mergeCell ref="D58:D59"/>
    <mergeCell ref="E58:E59"/>
    <mergeCell ref="A60:C60"/>
    <mergeCell ref="A47:C47"/>
    <mergeCell ref="A48:A59"/>
    <mergeCell ref="B48:C49"/>
    <mergeCell ref="D48:D49"/>
    <mergeCell ref="E48:E49"/>
    <mergeCell ref="D50:D51"/>
    <mergeCell ref="E50:E51"/>
    <mergeCell ref="D52:D53"/>
    <mergeCell ref="E52:E53"/>
    <mergeCell ref="D54:D55"/>
    <mergeCell ref="A66:A67"/>
    <mergeCell ref="D66:D67"/>
    <mergeCell ref="E66:E67"/>
    <mergeCell ref="A68:C68"/>
    <mergeCell ref="A69:A70"/>
    <mergeCell ref="D69:D70"/>
    <mergeCell ref="E69:E70"/>
    <mergeCell ref="A61:A64"/>
    <mergeCell ref="D61:D62"/>
    <mergeCell ref="E61:E62"/>
    <mergeCell ref="D63:D64"/>
    <mergeCell ref="E63:E64"/>
    <mergeCell ref="A65:C65"/>
    <mergeCell ref="D80:D81"/>
    <mergeCell ref="E80:E81"/>
    <mergeCell ref="D82:D83"/>
    <mergeCell ref="E82:E83"/>
    <mergeCell ref="D84:D85"/>
    <mergeCell ref="E84:E85"/>
    <mergeCell ref="A71:C71"/>
    <mergeCell ref="A72:A87"/>
    <mergeCell ref="D72:D73"/>
    <mergeCell ref="E72:E73"/>
    <mergeCell ref="D74:D75"/>
    <mergeCell ref="E74:E75"/>
    <mergeCell ref="D76:D77"/>
    <mergeCell ref="E76:E77"/>
    <mergeCell ref="D78:D79"/>
    <mergeCell ref="E78:E79"/>
    <mergeCell ref="D86:D87"/>
    <mergeCell ref="E86:E87"/>
    <mergeCell ref="A88:C88"/>
    <mergeCell ref="A89:A98"/>
    <mergeCell ref="D89:D90"/>
    <mergeCell ref="E89:E90"/>
    <mergeCell ref="D91:D92"/>
    <mergeCell ref="E91:E92"/>
    <mergeCell ref="D93:D94"/>
    <mergeCell ref="E93:E94"/>
    <mergeCell ref="A102:C102"/>
    <mergeCell ref="A106:C107"/>
    <mergeCell ref="D106:D107"/>
    <mergeCell ref="E106:E107"/>
    <mergeCell ref="A105:C105"/>
    <mergeCell ref="A103:A104"/>
    <mergeCell ref="D95:D96"/>
    <mergeCell ref="E95:E96"/>
    <mergeCell ref="D97:D98"/>
    <mergeCell ref="E97:E98"/>
    <mergeCell ref="A99:C99"/>
    <mergeCell ref="A100:A101"/>
    <mergeCell ref="D100:D101"/>
    <mergeCell ref="E100:E101"/>
  </mergeCells>
  <conditionalFormatting sqref="E1:E41 E43 E45 E47:E104">
    <cfRule type="cellIs" dxfId="9" priority="5" operator="lessThan">
      <formula>0.5</formula>
    </cfRule>
  </conditionalFormatting>
  <conditionalFormatting sqref="B13:C14">
    <cfRule type="cellIs" dxfId="8" priority="4" operator="between">
      <formula>0</formula>
      <formula>50</formula>
    </cfRule>
  </conditionalFormatting>
  <conditionalFormatting sqref="E105">
    <cfRule type="cellIs" dxfId="7" priority="3" operator="lessThan">
      <formula>0.5</formula>
    </cfRule>
  </conditionalFormatting>
  <conditionalFormatting sqref="E105">
    <cfRule type="cellIs" dxfId="6" priority="2" operator="lessThan">
      <formula>0.5</formula>
    </cfRule>
  </conditionalFormatting>
  <conditionalFormatting sqref="E106:E107">
    <cfRule type="cellIs" dxfId="5" priority="1" operator="lessThan">
      <formula>0.5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9"/>
  <sheetViews>
    <sheetView workbookViewId="0">
      <selection activeCell="D108" sqref="D108:D109"/>
    </sheetView>
  </sheetViews>
  <sheetFormatPr baseColWidth="10" defaultRowHeight="15"/>
  <cols>
    <col min="1" max="1" width="10.42578125" customWidth="1"/>
    <col min="2" max="2" width="15.5703125" customWidth="1"/>
    <col min="3" max="3" width="14.85546875" customWidth="1"/>
    <col min="4" max="4" width="25.5703125" customWidth="1"/>
  </cols>
  <sheetData>
    <row r="1" spans="1:5">
      <c r="A1" s="40" t="s">
        <v>0</v>
      </c>
      <c r="B1" s="40" t="s">
        <v>1</v>
      </c>
      <c r="C1" s="40" t="s">
        <v>2</v>
      </c>
      <c r="D1" s="46" t="s">
        <v>186</v>
      </c>
      <c r="E1" s="42" t="s">
        <v>179</v>
      </c>
    </row>
    <row r="2" spans="1:5">
      <c r="A2" s="40"/>
      <c r="B2" s="40"/>
      <c r="C2" s="40"/>
      <c r="D2" s="47"/>
      <c r="E2" s="42"/>
    </row>
    <row r="3" spans="1:5" ht="15.75">
      <c r="A3" s="38" t="s">
        <v>3</v>
      </c>
      <c r="B3" s="1" t="s">
        <v>4</v>
      </c>
      <c r="C3" s="1" t="s">
        <v>5</v>
      </c>
      <c r="D3" s="43">
        <v>5</v>
      </c>
      <c r="E3" s="26">
        <f>D3/11</f>
        <v>0.45454545454545453</v>
      </c>
    </row>
    <row r="4" spans="1:5" ht="15.75">
      <c r="A4" s="41"/>
      <c r="B4" s="2" t="s">
        <v>6</v>
      </c>
      <c r="C4" s="2" t="s">
        <v>7</v>
      </c>
      <c r="D4" s="43"/>
      <c r="E4" s="26"/>
    </row>
    <row r="5" spans="1:5" ht="15.75">
      <c r="A5" s="41"/>
      <c r="B5" s="1" t="s">
        <v>8</v>
      </c>
      <c r="C5" s="1" t="s">
        <v>9</v>
      </c>
      <c r="D5" s="27">
        <v>2</v>
      </c>
      <c r="E5" s="26">
        <f t="shared" ref="E5" si="0">D5/11</f>
        <v>0.18181818181818182</v>
      </c>
    </row>
    <row r="6" spans="1:5" ht="15.75">
      <c r="A6" s="41"/>
      <c r="B6" s="2" t="s">
        <v>10</v>
      </c>
      <c r="C6" s="2" t="s">
        <v>11</v>
      </c>
      <c r="D6" s="27"/>
      <c r="E6" s="26"/>
    </row>
    <row r="7" spans="1:5" ht="15.75">
      <c r="A7" s="41"/>
      <c r="B7" s="1" t="s">
        <v>12</v>
      </c>
      <c r="C7" s="1" t="s">
        <v>13</v>
      </c>
      <c r="D7" s="27">
        <v>3</v>
      </c>
      <c r="E7" s="26">
        <f t="shared" ref="E7" si="1">D7/11</f>
        <v>0.27272727272727271</v>
      </c>
    </row>
    <row r="8" spans="1:5" ht="15.75">
      <c r="A8" s="41"/>
      <c r="B8" s="2"/>
      <c r="C8" s="2"/>
      <c r="D8" s="27"/>
      <c r="E8" s="26"/>
    </row>
    <row r="9" spans="1:5" ht="15.75">
      <c r="A9" s="41"/>
      <c r="B9" s="1" t="s">
        <v>16</v>
      </c>
      <c r="C9" s="1" t="s">
        <v>17</v>
      </c>
      <c r="D9" s="27">
        <v>10</v>
      </c>
      <c r="E9" s="26">
        <f t="shared" ref="E9" si="2">D9/11</f>
        <v>0.90909090909090906</v>
      </c>
    </row>
    <row r="10" spans="1:5" ht="15.75">
      <c r="A10" s="41"/>
      <c r="B10" s="2" t="s">
        <v>18</v>
      </c>
      <c r="C10" s="2" t="s">
        <v>19</v>
      </c>
      <c r="D10" s="27"/>
      <c r="E10" s="26"/>
    </row>
    <row r="11" spans="1:5" ht="15.75">
      <c r="A11" s="41"/>
      <c r="B11" s="1" t="s">
        <v>187</v>
      </c>
      <c r="C11" s="1" t="s">
        <v>188</v>
      </c>
      <c r="D11" s="27">
        <v>7</v>
      </c>
      <c r="E11" s="26">
        <f t="shared" ref="E11" si="3">D11/11</f>
        <v>0.63636363636363635</v>
      </c>
    </row>
    <row r="12" spans="1:5" ht="15.75">
      <c r="A12" s="41"/>
      <c r="B12" s="2" t="s">
        <v>22</v>
      </c>
      <c r="C12" s="2" t="s">
        <v>23</v>
      </c>
      <c r="D12" s="27"/>
      <c r="E12" s="26"/>
    </row>
    <row r="13" spans="1:5" ht="15.75">
      <c r="A13" s="41"/>
      <c r="B13" s="1" t="s">
        <v>189</v>
      </c>
      <c r="C13" s="1" t="s">
        <v>15</v>
      </c>
      <c r="D13" s="27">
        <v>4</v>
      </c>
      <c r="E13" s="26">
        <f t="shared" ref="E13" si="4">D13/11</f>
        <v>0.36363636363636365</v>
      </c>
    </row>
    <row r="14" spans="1:5" ht="15.75">
      <c r="A14" s="41"/>
      <c r="B14" s="2" t="s">
        <v>26</v>
      </c>
      <c r="C14" s="2" t="s">
        <v>27</v>
      </c>
      <c r="D14" s="27"/>
      <c r="E14" s="26"/>
    </row>
    <row r="15" spans="1:5">
      <c r="A15" s="41"/>
      <c r="B15" s="5" t="s">
        <v>190</v>
      </c>
      <c r="C15" s="5" t="s">
        <v>191</v>
      </c>
      <c r="D15" s="27">
        <v>0</v>
      </c>
      <c r="E15" s="26">
        <f t="shared" ref="E15" si="5">D15/11</f>
        <v>0</v>
      </c>
    </row>
    <row r="16" spans="1:5">
      <c r="A16" s="41"/>
      <c r="B16" s="6" t="s">
        <v>30</v>
      </c>
      <c r="C16" s="6" t="s">
        <v>31</v>
      </c>
      <c r="D16" s="27"/>
      <c r="E16" s="26"/>
    </row>
    <row r="17" spans="1:5" ht="15.75">
      <c r="A17" s="41"/>
      <c r="B17" s="1" t="s">
        <v>32</v>
      </c>
      <c r="C17" s="1" t="s">
        <v>33</v>
      </c>
      <c r="D17" s="27">
        <v>6</v>
      </c>
      <c r="E17" s="26">
        <f t="shared" ref="E17" si="6">D17/11</f>
        <v>0.54545454545454541</v>
      </c>
    </row>
    <row r="18" spans="1:5" ht="15.75">
      <c r="A18" s="41"/>
      <c r="B18" s="2" t="s">
        <v>34</v>
      </c>
      <c r="C18" s="2" t="s">
        <v>31</v>
      </c>
      <c r="D18" s="27"/>
      <c r="E18" s="26"/>
    </row>
    <row r="19" spans="1:5" ht="15.75">
      <c r="A19" s="41"/>
      <c r="B19" s="1" t="s">
        <v>35</v>
      </c>
      <c r="C19" s="1" t="s">
        <v>36</v>
      </c>
      <c r="D19" s="27">
        <v>0</v>
      </c>
      <c r="E19" s="26">
        <f t="shared" ref="E19" si="7">D19/11</f>
        <v>0</v>
      </c>
    </row>
    <row r="20" spans="1:5" ht="15.75">
      <c r="A20" s="41"/>
      <c r="B20" s="2" t="s">
        <v>192</v>
      </c>
      <c r="C20" s="2" t="s">
        <v>31</v>
      </c>
      <c r="D20" s="27"/>
      <c r="E20" s="26"/>
    </row>
    <row r="21" spans="1:5" ht="15.75">
      <c r="A21" s="41"/>
      <c r="B21" s="1" t="s">
        <v>39</v>
      </c>
      <c r="C21" s="1" t="s">
        <v>40</v>
      </c>
      <c r="D21" s="27">
        <v>5</v>
      </c>
      <c r="E21" s="26">
        <f t="shared" ref="E21" si="8">D21/11</f>
        <v>0.45454545454545453</v>
      </c>
    </row>
    <row r="22" spans="1:5" ht="15.75">
      <c r="A22" s="41"/>
      <c r="B22" s="2" t="s">
        <v>41</v>
      </c>
      <c r="C22" s="2" t="s">
        <v>42</v>
      </c>
      <c r="D22" s="27"/>
      <c r="E22" s="26"/>
    </row>
    <row r="23" spans="1:5" ht="15.75">
      <c r="A23" s="31" t="s">
        <v>180</v>
      </c>
      <c r="B23" s="32"/>
      <c r="C23" s="33"/>
      <c r="D23" s="10">
        <f>AVERAGE(D3,D5,D9,D7,D11,D13,D15,D17,D19,D21)</f>
        <v>4.2</v>
      </c>
      <c r="E23" s="11">
        <f>D23/11</f>
        <v>0.38181818181818183</v>
      </c>
    </row>
    <row r="24" spans="1:5" ht="15.75">
      <c r="A24" s="38" t="s">
        <v>43</v>
      </c>
      <c r="B24" s="1" t="s">
        <v>44</v>
      </c>
      <c r="C24" s="1" t="s">
        <v>45</v>
      </c>
      <c r="D24" s="27">
        <v>9</v>
      </c>
      <c r="E24" s="29">
        <f>D24/11</f>
        <v>0.81818181818181823</v>
      </c>
    </row>
    <row r="25" spans="1:5" ht="15.75">
      <c r="A25" s="39"/>
      <c r="B25" s="2" t="s">
        <v>193</v>
      </c>
      <c r="C25" s="2" t="s">
        <v>194</v>
      </c>
      <c r="D25" s="27"/>
      <c r="E25" s="30"/>
    </row>
    <row r="26" spans="1:5" ht="15.75">
      <c r="A26" s="39"/>
      <c r="B26" s="1" t="s">
        <v>48</v>
      </c>
      <c r="C26" s="1" t="s">
        <v>49</v>
      </c>
      <c r="D26" s="27">
        <v>4</v>
      </c>
      <c r="E26" s="29">
        <f t="shared" ref="E26" si="9">D26/11</f>
        <v>0.36363636363636365</v>
      </c>
    </row>
    <row r="27" spans="1:5" ht="15.75">
      <c r="A27" s="39"/>
      <c r="B27" s="2" t="s">
        <v>50</v>
      </c>
      <c r="C27" s="2" t="s">
        <v>51</v>
      </c>
      <c r="D27" s="27"/>
      <c r="E27" s="30"/>
    </row>
    <row r="28" spans="1:5" ht="15.75">
      <c r="A28" s="39"/>
      <c r="B28" s="1" t="s">
        <v>52</v>
      </c>
      <c r="C28" s="1" t="s">
        <v>53</v>
      </c>
      <c r="D28" s="27">
        <v>0</v>
      </c>
      <c r="E28" s="29">
        <f t="shared" ref="E28" si="10">D28/11</f>
        <v>0</v>
      </c>
    </row>
    <row r="29" spans="1:5" ht="15.75">
      <c r="A29" s="39"/>
      <c r="B29" s="2" t="s">
        <v>54</v>
      </c>
      <c r="C29" s="2" t="s">
        <v>55</v>
      </c>
      <c r="D29" s="27"/>
      <c r="E29" s="30"/>
    </row>
    <row r="30" spans="1:5" ht="15.75">
      <c r="A30" s="39"/>
      <c r="B30" s="1" t="s">
        <v>56</v>
      </c>
      <c r="C30" s="1" t="s">
        <v>57</v>
      </c>
      <c r="D30" s="27">
        <v>7</v>
      </c>
      <c r="E30" s="29">
        <f t="shared" ref="E30" si="11">D30/11</f>
        <v>0.63636363636363635</v>
      </c>
    </row>
    <row r="31" spans="1:5" ht="15.75">
      <c r="A31" s="39"/>
      <c r="B31" s="2" t="s">
        <v>58</v>
      </c>
      <c r="C31" s="2" t="s">
        <v>13</v>
      </c>
      <c r="D31" s="27"/>
      <c r="E31" s="30"/>
    </row>
    <row r="32" spans="1:5" ht="15.75">
      <c r="A32" s="39"/>
      <c r="B32" s="1" t="s">
        <v>59</v>
      </c>
      <c r="C32" s="1" t="s">
        <v>60</v>
      </c>
      <c r="D32" s="27">
        <v>6</v>
      </c>
      <c r="E32" s="29">
        <f t="shared" ref="E32" si="12">D32/11</f>
        <v>0.54545454545454541</v>
      </c>
    </row>
    <row r="33" spans="1:5" ht="15.75">
      <c r="A33" s="39"/>
      <c r="B33" s="2" t="s">
        <v>61</v>
      </c>
      <c r="C33" s="2" t="s">
        <v>62</v>
      </c>
      <c r="D33" s="27"/>
      <c r="E33" s="30"/>
    </row>
    <row r="34" spans="1:5" ht="15.75">
      <c r="A34" s="39"/>
      <c r="B34" s="1" t="s">
        <v>63</v>
      </c>
      <c r="C34" s="1" t="s">
        <v>13</v>
      </c>
      <c r="D34" s="27">
        <v>11</v>
      </c>
      <c r="E34" s="29">
        <f t="shared" ref="E34" si="13">D34/11</f>
        <v>1</v>
      </c>
    </row>
    <row r="35" spans="1:5" ht="15.75">
      <c r="A35" s="39"/>
      <c r="B35" s="2" t="s">
        <v>64</v>
      </c>
      <c r="C35" s="2" t="s">
        <v>65</v>
      </c>
      <c r="D35" s="27"/>
      <c r="E35" s="30"/>
    </row>
    <row r="36" spans="1:5" ht="15.75">
      <c r="A36" s="39"/>
      <c r="B36" s="1" t="s">
        <v>67</v>
      </c>
      <c r="C36" s="1" t="s">
        <v>68</v>
      </c>
      <c r="D36" s="27">
        <v>3</v>
      </c>
      <c r="E36" s="29">
        <f t="shared" ref="E36" si="14">D36/11</f>
        <v>0.27272727272727271</v>
      </c>
    </row>
    <row r="37" spans="1:5" ht="15.75">
      <c r="A37" s="39"/>
      <c r="B37" s="2" t="s">
        <v>195</v>
      </c>
      <c r="C37" s="2" t="s">
        <v>196</v>
      </c>
      <c r="D37" s="27"/>
      <c r="E37" s="30"/>
    </row>
    <row r="38" spans="1:5" ht="15.75">
      <c r="A38" s="39"/>
      <c r="B38" s="1" t="s">
        <v>69</v>
      </c>
      <c r="C38" s="1" t="s">
        <v>70</v>
      </c>
      <c r="D38" s="27">
        <v>9</v>
      </c>
      <c r="E38" s="29">
        <f t="shared" ref="E38" si="15">D38/11</f>
        <v>0.81818181818181823</v>
      </c>
    </row>
    <row r="39" spans="1:5" ht="15.75">
      <c r="A39" s="39"/>
      <c r="B39" s="2" t="s">
        <v>71</v>
      </c>
      <c r="C39" s="2" t="s">
        <v>72</v>
      </c>
      <c r="D39" s="27"/>
      <c r="E39" s="30"/>
    </row>
    <row r="40" spans="1:5" ht="15.75">
      <c r="A40" s="31" t="s">
        <v>180</v>
      </c>
      <c r="B40" s="32"/>
      <c r="C40" s="33"/>
      <c r="D40" s="10">
        <f>AVERAGE(D26,D24,D28,D30,D32,D34,D36,D38)</f>
        <v>6.125</v>
      </c>
      <c r="E40" s="14">
        <f>D40/11</f>
        <v>0.55681818181818177</v>
      </c>
    </row>
    <row r="41" spans="1:5">
      <c r="A41" s="35" t="s">
        <v>73</v>
      </c>
      <c r="B41" s="3" t="s">
        <v>74</v>
      </c>
      <c r="C41" s="3" t="s">
        <v>75</v>
      </c>
      <c r="D41" s="27">
        <v>9</v>
      </c>
      <c r="E41" s="29">
        <f>D41/11</f>
        <v>0.81818181818181823</v>
      </c>
    </row>
    <row r="42" spans="1:5">
      <c r="A42" s="36"/>
      <c r="B42" s="4" t="s">
        <v>197</v>
      </c>
      <c r="C42" s="4" t="s">
        <v>198</v>
      </c>
      <c r="D42" s="27"/>
      <c r="E42" s="30"/>
    </row>
    <row r="43" spans="1:5">
      <c r="A43" s="36"/>
      <c r="B43" s="3" t="s">
        <v>78</v>
      </c>
      <c r="C43" s="3" t="s">
        <v>79</v>
      </c>
      <c r="D43" s="27">
        <v>3</v>
      </c>
      <c r="E43" s="29">
        <f t="shared" ref="E43" si="16">D43/11</f>
        <v>0.27272727272727271</v>
      </c>
    </row>
    <row r="44" spans="1:5">
      <c r="A44" s="36"/>
      <c r="B44" s="4" t="s">
        <v>80</v>
      </c>
      <c r="C44" s="4" t="s">
        <v>81</v>
      </c>
      <c r="D44" s="27"/>
      <c r="E44" s="30"/>
    </row>
    <row r="45" spans="1:5">
      <c r="A45" s="36"/>
      <c r="B45" s="3" t="s">
        <v>82</v>
      </c>
      <c r="C45" s="3" t="s">
        <v>83</v>
      </c>
      <c r="D45" s="27">
        <v>9</v>
      </c>
      <c r="E45" s="29">
        <f t="shared" ref="E45" si="17">D45/11</f>
        <v>0.81818181818181823</v>
      </c>
    </row>
    <row r="46" spans="1:5">
      <c r="A46" s="36"/>
      <c r="B46" s="4" t="s">
        <v>84</v>
      </c>
      <c r="C46" s="4" t="s">
        <v>85</v>
      </c>
      <c r="D46" s="27"/>
      <c r="E46" s="30"/>
    </row>
    <row r="47" spans="1:5" ht="15.75">
      <c r="A47" s="31" t="s">
        <v>180</v>
      </c>
      <c r="B47" s="32"/>
      <c r="C47" s="33"/>
      <c r="D47" s="13">
        <f>AVERAGE(D41,D43,D45)</f>
        <v>7</v>
      </c>
      <c r="E47" s="18">
        <f>D47/11</f>
        <v>0.63636363636363635</v>
      </c>
    </row>
    <row r="48" spans="1:5">
      <c r="A48" s="50" t="s">
        <v>86</v>
      </c>
      <c r="B48" s="37" t="s">
        <v>87</v>
      </c>
      <c r="C48" s="37"/>
      <c r="D48" s="27">
        <v>1</v>
      </c>
      <c r="E48" s="29">
        <f>D48/11</f>
        <v>9.0909090909090912E-2</v>
      </c>
    </row>
    <row r="49" spans="1:5">
      <c r="A49" s="51"/>
      <c r="B49" s="37"/>
      <c r="C49" s="37"/>
      <c r="D49" s="27"/>
      <c r="E49" s="30"/>
    </row>
    <row r="50" spans="1:5">
      <c r="A50" s="51"/>
      <c r="B50" s="5" t="s">
        <v>88</v>
      </c>
      <c r="C50" s="5" t="s">
        <v>89</v>
      </c>
      <c r="D50" s="27">
        <v>10</v>
      </c>
      <c r="E50" s="29">
        <f t="shared" ref="E50" si="18">D50/11</f>
        <v>0.90909090909090906</v>
      </c>
    </row>
    <row r="51" spans="1:5">
      <c r="A51" s="51"/>
      <c r="B51" s="6" t="s">
        <v>90</v>
      </c>
      <c r="C51" s="6" t="s">
        <v>91</v>
      </c>
      <c r="D51" s="27"/>
      <c r="E51" s="30"/>
    </row>
    <row r="52" spans="1:5">
      <c r="A52" s="51"/>
      <c r="B52" s="5" t="s">
        <v>92</v>
      </c>
      <c r="C52" s="5" t="s">
        <v>93</v>
      </c>
      <c r="D52" s="27">
        <v>5</v>
      </c>
      <c r="E52" s="29">
        <f t="shared" ref="E52" si="19">D52/11</f>
        <v>0.45454545454545453</v>
      </c>
    </row>
    <row r="53" spans="1:5">
      <c r="A53" s="51"/>
      <c r="B53" s="6" t="s">
        <v>94</v>
      </c>
      <c r="C53" s="6" t="s">
        <v>95</v>
      </c>
      <c r="D53" s="27"/>
      <c r="E53" s="30"/>
    </row>
    <row r="54" spans="1:5">
      <c r="A54" s="51"/>
      <c r="B54" s="5" t="s">
        <v>96</v>
      </c>
      <c r="C54" s="5" t="s">
        <v>97</v>
      </c>
      <c r="D54" s="27">
        <v>6</v>
      </c>
      <c r="E54" s="29">
        <f t="shared" ref="E54" si="20">D54/11</f>
        <v>0.54545454545454541</v>
      </c>
    </row>
    <row r="55" spans="1:5">
      <c r="A55" s="51"/>
      <c r="B55" s="6" t="s">
        <v>98</v>
      </c>
      <c r="C55" s="6" t="s">
        <v>99</v>
      </c>
      <c r="D55" s="27"/>
      <c r="E55" s="30"/>
    </row>
    <row r="56" spans="1:5">
      <c r="A56" s="51"/>
      <c r="B56" s="5" t="s">
        <v>100</v>
      </c>
      <c r="C56" s="5" t="s">
        <v>7</v>
      </c>
      <c r="D56" s="27">
        <v>3</v>
      </c>
      <c r="E56" s="29">
        <f t="shared" ref="E56" si="21">D56/11</f>
        <v>0.27272727272727271</v>
      </c>
    </row>
    <row r="57" spans="1:5">
      <c r="A57" s="51"/>
      <c r="B57" s="6" t="s">
        <v>102</v>
      </c>
      <c r="C57" s="6" t="s">
        <v>103</v>
      </c>
      <c r="D57" s="27"/>
      <c r="E57" s="30"/>
    </row>
    <row r="58" spans="1:5">
      <c r="A58" s="51"/>
      <c r="B58" s="5" t="s">
        <v>201</v>
      </c>
      <c r="C58" s="5" t="s">
        <v>202</v>
      </c>
      <c r="D58" s="27">
        <v>4</v>
      </c>
      <c r="E58" s="29">
        <f t="shared" ref="E58" si="22">D58/11</f>
        <v>0.36363636363636365</v>
      </c>
    </row>
    <row r="59" spans="1:5">
      <c r="A59" s="51"/>
      <c r="B59" s="6" t="s">
        <v>199</v>
      </c>
      <c r="C59" s="6" t="s">
        <v>200</v>
      </c>
      <c r="D59" s="27"/>
      <c r="E59" s="30"/>
    </row>
    <row r="60" spans="1:5">
      <c r="A60" s="51"/>
      <c r="B60" s="16" t="s">
        <v>108</v>
      </c>
      <c r="C60" s="17" t="s">
        <v>203</v>
      </c>
      <c r="D60" s="48">
        <v>10</v>
      </c>
      <c r="E60" s="29">
        <f t="shared" ref="E60" si="23">D60/11</f>
        <v>0.90909090909090906</v>
      </c>
    </row>
    <row r="61" spans="1:5">
      <c r="A61" s="52"/>
      <c r="B61" s="20" t="s">
        <v>109</v>
      </c>
      <c r="C61" s="21" t="s">
        <v>36</v>
      </c>
      <c r="D61" s="49"/>
      <c r="E61" s="30"/>
    </row>
    <row r="62" spans="1:5" ht="15.75">
      <c r="A62" s="31" t="s">
        <v>180</v>
      </c>
      <c r="B62" s="32"/>
      <c r="C62" s="33"/>
      <c r="D62" s="13">
        <f>AVERAGE(D48,D50,D52,D54,D56,D58,D60)</f>
        <v>5.5714285714285712</v>
      </c>
      <c r="E62" s="18">
        <f>D62/11</f>
        <v>0.50649350649350644</v>
      </c>
    </row>
    <row r="63" spans="1:5">
      <c r="A63" s="34" t="s">
        <v>110</v>
      </c>
      <c r="B63" s="5" t="s">
        <v>111</v>
      </c>
      <c r="C63" s="5" t="s">
        <v>112</v>
      </c>
      <c r="D63" s="27">
        <v>9</v>
      </c>
      <c r="E63" s="29">
        <f>D63/11</f>
        <v>0.81818181818181823</v>
      </c>
    </row>
    <row r="64" spans="1:5">
      <c r="A64" s="34"/>
      <c r="B64" s="6" t="s">
        <v>208</v>
      </c>
      <c r="C64" s="6" t="s">
        <v>209</v>
      </c>
      <c r="D64" s="27"/>
      <c r="E64" s="30"/>
    </row>
    <row r="65" spans="1:5">
      <c r="A65" s="34"/>
      <c r="B65" s="7" t="s">
        <v>115</v>
      </c>
      <c r="C65" s="7" t="s">
        <v>72</v>
      </c>
      <c r="D65" s="27">
        <v>9</v>
      </c>
      <c r="E65" s="29">
        <f>D65/11</f>
        <v>0.81818181818181823</v>
      </c>
    </row>
    <row r="66" spans="1:5">
      <c r="A66" s="34"/>
      <c r="B66" s="7" t="s">
        <v>116</v>
      </c>
      <c r="C66" s="7" t="s">
        <v>117</v>
      </c>
      <c r="D66" s="27"/>
      <c r="E66" s="30"/>
    </row>
    <row r="67" spans="1:5" ht="15.75">
      <c r="A67" s="31" t="s">
        <v>180</v>
      </c>
      <c r="B67" s="32"/>
      <c r="C67" s="33"/>
      <c r="D67" s="13">
        <f>AVERAGE(D63,D65)</f>
        <v>9</v>
      </c>
      <c r="E67" s="18">
        <f>D67/11</f>
        <v>0.81818181818181823</v>
      </c>
    </row>
    <row r="68" spans="1:5">
      <c r="A68" s="34" t="s">
        <v>118</v>
      </c>
      <c r="B68" s="5" t="s">
        <v>204</v>
      </c>
      <c r="C68" s="5" t="s">
        <v>205</v>
      </c>
      <c r="D68" s="27">
        <v>2</v>
      </c>
      <c r="E68" s="29">
        <f>D68/11</f>
        <v>0.18181818181818182</v>
      </c>
    </row>
    <row r="69" spans="1:5">
      <c r="A69" s="34"/>
      <c r="B69" s="6" t="s">
        <v>121</v>
      </c>
      <c r="C69" s="6" t="s">
        <v>91</v>
      </c>
      <c r="D69" s="27"/>
      <c r="E69" s="30"/>
    </row>
    <row r="70" spans="1:5" ht="15.75">
      <c r="A70" s="31" t="s">
        <v>180</v>
      </c>
      <c r="B70" s="32"/>
      <c r="C70" s="33"/>
      <c r="D70" s="13">
        <f>AVERAGE(D68)</f>
        <v>2</v>
      </c>
      <c r="E70" s="18">
        <f>D70/11</f>
        <v>0.18181818181818182</v>
      </c>
    </row>
    <row r="71" spans="1:5">
      <c r="A71" s="34" t="s">
        <v>122</v>
      </c>
      <c r="B71" s="5" t="s">
        <v>123</v>
      </c>
      <c r="C71" s="5" t="s">
        <v>124</v>
      </c>
      <c r="D71" s="27">
        <v>5</v>
      </c>
      <c r="E71" s="29">
        <f>D71/11</f>
        <v>0.45454545454545453</v>
      </c>
    </row>
    <row r="72" spans="1:5">
      <c r="A72" s="34"/>
      <c r="B72" s="6" t="s">
        <v>125</v>
      </c>
      <c r="C72" s="6" t="s">
        <v>21</v>
      </c>
      <c r="D72" s="27"/>
      <c r="E72" s="30"/>
    </row>
    <row r="73" spans="1:5" ht="15.75">
      <c r="A73" s="31" t="s">
        <v>180</v>
      </c>
      <c r="B73" s="32"/>
      <c r="C73" s="33"/>
      <c r="D73" s="13">
        <v>5</v>
      </c>
      <c r="E73" s="18">
        <f>D73/11</f>
        <v>0.45454545454545453</v>
      </c>
    </row>
    <row r="74" spans="1:5">
      <c r="A74" s="34" t="s">
        <v>126</v>
      </c>
      <c r="B74" s="5" t="s">
        <v>127</v>
      </c>
      <c r="C74" s="5" t="s">
        <v>128</v>
      </c>
      <c r="D74" s="27">
        <v>10</v>
      </c>
      <c r="E74" s="29">
        <f>D74/11</f>
        <v>0.90909090909090906</v>
      </c>
    </row>
    <row r="75" spans="1:5">
      <c r="A75" s="34"/>
      <c r="B75" s="6" t="s">
        <v>129</v>
      </c>
      <c r="C75" s="6" t="s">
        <v>130</v>
      </c>
      <c r="D75" s="27"/>
      <c r="E75" s="30"/>
    </row>
    <row r="76" spans="1:5">
      <c r="A76" s="34"/>
      <c r="B76" s="5" t="s">
        <v>131</v>
      </c>
      <c r="C76" s="5" t="s">
        <v>130</v>
      </c>
      <c r="D76" s="27">
        <v>7</v>
      </c>
      <c r="E76" s="29">
        <f t="shared" ref="E76" si="24">D76/11</f>
        <v>0.63636363636363635</v>
      </c>
    </row>
    <row r="77" spans="1:5">
      <c r="A77" s="34"/>
      <c r="B77" s="6" t="s">
        <v>132</v>
      </c>
      <c r="C77" s="6" t="s">
        <v>133</v>
      </c>
      <c r="D77" s="27"/>
      <c r="E77" s="30"/>
    </row>
    <row r="78" spans="1:5">
      <c r="A78" s="34"/>
      <c r="B78" s="5" t="s">
        <v>134</v>
      </c>
      <c r="C78" s="5" t="s">
        <v>99</v>
      </c>
      <c r="D78" s="27">
        <v>3</v>
      </c>
      <c r="E78" s="29">
        <f t="shared" ref="E78" si="25">D78/11</f>
        <v>0.27272727272727271</v>
      </c>
    </row>
    <row r="79" spans="1:5">
      <c r="A79" s="34"/>
      <c r="B79" s="6" t="s">
        <v>135</v>
      </c>
      <c r="C79" s="6" t="s">
        <v>31</v>
      </c>
      <c r="D79" s="27"/>
      <c r="E79" s="30"/>
    </row>
    <row r="80" spans="1:5">
      <c r="A80" s="34"/>
      <c r="B80" s="5" t="s">
        <v>136</v>
      </c>
      <c r="C80" s="5" t="s">
        <v>137</v>
      </c>
      <c r="D80" s="27">
        <v>7</v>
      </c>
      <c r="E80" s="29">
        <f t="shared" ref="E80" si="26">D80/11</f>
        <v>0.63636363636363635</v>
      </c>
    </row>
    <row r="81" spans="1:5">
      <c r="A81" s="34"/>
      <c r="B81" s="6" t="s">
        <v>138</v>
      </c>
      <c r="C81" s="6" t="s">
        <v>21</v>
      </c>
      <c r="D81" s="27"/>
      <c r="E81" s="30"/>
    </row>
    <row r="82" spans="1:5">
      <c r="A82" s="34"/>
      <c r="B82" s="5" t="s">
        <v>139</v>
      </c>
      <c r="C82" s="5" t="s">
        <v>140</v>
      </c>
      <c r="D82" s="27">
        <v>9</v>
      </c>
      <c r="E82" s="29">
        <f t="shared" ref="E82" si="27">D82/11</f>
        <v>0.81818181818181823</v>
      </c>
    </row>
    <row r="83" spans="1:5">
      <c r="A83" s="34"/>
      <c r="B83" s="6" t="s">
        <v>72</v>
      </c>
      <c r="C83" s="6" t="s">
        <v>141</v>
      </c>
      <c r="D83" s="27"/>
      <c r="E83" s="30"/>
    </row>
    <row r="84" spans="1:5">
      <c r="A84" s="34"/>
      <c r="B84" s="5" t="s">
        <v>142</v>
      </c>
      <c r="C84" s="5" t="s">
        <v>143</v>
      </c>
      <c r="D84" s="27">
        <v>10</v>
      </c>
      <c r="E84" s="29">
        <f t="shared" ref="E84" si="28">D84/11</f>
        <v>0.90909090909090906</v>
      </c>
    </row>
    <row r="85" spans="1:5">
      <c r="A85" s="34"/>
      <c r="B85" s="6" t="s">
        <v>144</v>
      </c>
      <c r="C85" s="6" t="s">
        <v>145</v>
      </c>
      <c r="D85" s="27"/>
      <c r="E85" s="30"/>
    </row>
    <row r="86" spans="1:5">
      <c r="A86" s="34"/>
      <c r="B86" s="5" t="s">
        <v>146</v>
      </c>
      <c r="C86" s="5" t="s">
        <v>147</v>
      </c>
      <c r="D86" s="27">
        <v>10</v>
      </c>
      <c r="E86" s="29">
        <f t="shared" ref="E86" si="29">D86/11</f>
        <v>0.90909090909090906</v>
      </c>
    </row>
    <row r="87" spans="1:5">
      <c r="A87" s="34"/>
      <c r="B87" s="6" t="s">
        <v>148</v>
      </c>
      <c r="C87" s="6" t="s">
        <v>149</v>
      </c>
      <c r="D87" s="27"/>
      <c r="E87" s="30"/>
    </row>
    <row r="88" spans="1:5">
      <c r="A88" s="34"/>
      <c r="B88" s="5" t="s">
        <v>150</v>
      </c>
      <c r="C88" s="5" t="s">
        <v>151</v>
      </c>
      <c r="D88" s="27">
        <v>10</v>
      </c>
      <c r="E88" s="29">
        <f t="shared" ref="E88" si="30">D88/11</f>
        <v>0.90909090909090906</v>
      </c>
    </row>
    <row r="89" spans="1:5">
      <c r="A89" s="34"/>
      <c r="B89" s="6" t="s">
        <v>152</v>
      </c>
      <c r="C89" s="6" t="s">
        <v>153</v>
      </c>
      <c r="D89" s="27"/>
      <c r="E89" s="30"/>
    </row>
    <row r="90" spans="1:5" ht="15.75">
      <c r="A90" s="31" t="s">
        <v>180</v>
      </c>
      <c r="B90" s="32"/>
      <c r="C90" s="33"/>
      <c r="D90" s="13">
        <f>AVERAGE(D74,D76,D78,D80,D82,D84,D86,D88)</f>
        <v>8.25</v>
      </c>
      <c r="E90" s="18">
        <f>D90/11</f>
        <v>0.75</v>
      </c>
    </row>
    <row r="91" spans="1:5">
      <c r="A91" s="34" t="s">
        <v>154</v>
      </c>
      <c r="B91" s="5" t="s">
        <v>155</v>
      </c>
      <c r="C91" s="5" t="s">
        <v>51</v>
      </c>
      <c r="D91" s="27">
        <v>2</v>
      </c>
      <c r="E91" s="29">
        <f>D91/11</f>
        <v>0.18181818181818182</v>
      </c>
    </row>
    <row r="92" spans="1:5">
      <c r="A92" s="34"/>
      <c r="B92" s="6" t="s">
        <v>156</v>
      </c>
      <c r="C92" s="6" t="s">
        <v>157</v>
      </c>
      <c r="D92" s="27"/>
      <c r="E92" s="30"/>
    </row>
    <row r="93" spans="1:5">
      <c r="A93" s="34"/>
      <c r="B93" s="5" t="s">
        <v>158</v>
      </c>
      <c r="C93" s="5" t="s">
        <v>159</v>
      </c>
      <c r="D93" s="27">
        <v>0</v>
      </c>
      <c r="E93" s="29">
        <f t="shared" ref="E93" si="31">D93/11</f>
        <v>0</v>
      </c>
    </row>
    <row r="94" spans="1:5">
      <c r="A94" s="34"/>
      <c r="B94" s="6" t="s">
        <v>160</v>
      </c>
      <c r="C94" s="6" t="s">
        <v>161</v>
      </c>
      <c r="D94" s="27"/>
      <c r="E94" s="30"/>
    </row>
    <row r="95" spans="1:5">
      <c r="A95" s="34"/>
      <c r="B95" s="5" t="s">
        <v>162</v>
      </c>
      <c r="C95" s="5" t="s">
        <v>163</v>
      </c>
      <c r="D95" s="27">
        <v>3</v>
      </c>
      <c r="E95" s="29">
        <f t="shared" ref="E95" si="32">D95/11</f>
        <v>0.27272727272727271</v>
      </c>
    </row>
    <row r="96" spans="1:5">
      <c r="A96" s="34"/>
      <c r="B96" s="6" t="s">
        <v>164</v>
      </c>
      <c r="C96" s="6" t="s">
        <v>165</v>
      </c>
      <c r="D96" s="27"/>
      <c r="E96" s="30"/>
    </row>
    <row r="97" spans="1:5">
      <c r="A97" s="34"/>
      <c r="B97" s="5" t="s">
        <v>166</v>
      </c>
      <c r="C97" s="5" t="s">
        <v>167</v>
      </c>
      <c r="D97" s="27">
        <v>0</v>
      </c>
      <c r="E97" s="29">
        <f t="shared" ref="E97" si="33">D97/11</f>
        <v>0</v>
      </c>
    </row>
    <row r="98" spans="1:5">
      <c r="A98" s="34"/>
      <c r="B98" s="6" t="s">
        <v>168</v>
      </c>
      <c r="C98" s="6" t="s">
        <v>11</v>
      </c>
      <c r="D98" s="27"/>
      <c r="E98" s="30"/>
    </row>
    <row r="99" spans="1:5">
      <c r="A99" s="34"/>
      <c r="B99" s="5" t="s">
        <v>169</v>
      </c>
      <c r="C99" s="5" t="s">
        <v>170</v>
      </c>
      <c r="D99" s="27">
        <v>2</v>
      </c>
      <c r="E99" s="29">
        <f t="shared" ref="E99" si="34">D99/11</f>
        <v>0.18181818181818182</v>
      </c>
    </row>
    <row r="100" spans="1:5">
      <c r="A100" s="34"/>
      <c r="B100" s="6" t="s">
        <v>171</v>
      </c>
      <c r="C100" s="6" t="s">
        <v>172</v>
      </c>
      <c r="D100" s="27"/>
      <c r="E100" s="30"/>
    </row>
    <row r="101" spans="1:5" ht="15.75">
      <c r="A101" s="31" t="s">
        <v>180</v>
      </c>
      <c r="B101" s="32"/>
      <c r="C101" s="33"/>
      <c r="D101" s="13">
        <f>AVERAGE(D91,D93,D95,D97,D99)</f>
        <v>1.4</v>
      </c>
      <c r="E101" s="18">
        <f>D101/11</f>
        <v>0.12727272727272726</v>
      </c>
    </row>
    <row r="102" spans="1:5">
      <c r="A102" s="34" t="s">
        <v>173</v>
      </c>
      <c r="B102" s="5" t="s">
        <v>176</v>
      </c>
      <c r="C102" s="5" t="s">
        <v>7</v>
      </c>
      <c r="D102" s="27">
        <v>8</v>
      </c>
      <c r="E102" s="29">
        <f>D102/11</f>
        <v>0.72727272727272729</v>
      </c>
    </row>
    <row r="103" spans="1:5">
      <c r="A103" s="34"/>
      <c r="B103" s="6" t="s">
        <v>211</v>
      </c>
      <c r="C103" s="6" t="s">
        <v>210</v>
      </c>
      <c r="D103" s="27"/>
      <c r="E103" s="30"/>
    </row>
    <row r="104" spans="1:5" ht="15.75">
      <c r="A104" s="31" t="s">
        <v>180</v>
      </c>
      <c r="B104" s="32"/>
      <c r="C104" s="33"/>
      <c r="D104" s="13">
        <f>AVERAGE(D102)</f>
        <v>8</v>
      </c>
      <c r="E104" s="18">
        <f>D104/11</f>
        <v>0.72727272727272729</v>
      </c>
    </row>
    <row r="105" spans="1:5">
      <c r="A105" s="12" t="s">
        <v>177</v>
      </c>
      <c r="B105" s="5" t="s">
        <v>206</v>
      </c>
      <c r="C105" s="5" t="s">
        <v>207</v>
      </c>
      <c r="D105" s="8">
        <v>4</v>
      </c>
      <c r="E105" s="9">
        <f>D105/11</f>
        <v>0.36363636363636365</v>
      </c>
    </row>
    <row r="106" spans="1:5">
      <c r="A106" s="15"/>
      <c r="B106" s="16" t="s">
        <v>81</v>
      </c>
      <c r="C106" s="17" t="s">
        <v>185</v>
      </c>
      <c r="D106" s="8">
        <v>5</v>
      </c>
      <c r="E106" s="9">
        <f>D106/11</f>
        <v>0.45454545454545453</v>
      </c>
    </row>
    <row r="107" spans="1:5" ht="15.75">
      <c r="A107" s="31" t="s">
        <v>180</v>
      </c>
      <c r="B107" s="32"/>
      <c r="C107" s="33"/>
      <c r="D107" s="13">
        <f>AVERAGE(D106,D105)</f>
        <v>4.5</v>
      </c>
      <c r="E107" s="18">
        <f>D107/11</f>
        <v>0.40909090909090912</v>
      </c>
    </row>
    <row r="108" spans="1:5">
      <c r="A108" s="28" t="s">
        <v>212</v>
      </c>
      <c r="B108" s="28"/>
      <c r="C108" s="28"/>
      <c r="D108" s="27">
        <f xml:space="preserve"> AVERAGE(D107,D104,D101,D90,D73,D70,D67,D62,D47,D40,D23)</f>
        <v>5.5496753246753245</v>
      </c>
      <c r="E108" s="26">
        <f>D108/11</f>
        <v>0.50451593860684774</v>
      </c>
    </row>
    <row r="109" spans="1:5">
      <c r="A109" s="28"/>
      <c r="B109" s="28"/>
      <c r="C109" s="28"/>
      <c r="D109" s="27"/>
      <c r="E109" s="26"/>
    </row>
  </sheetData>
  <mergeCells count="122">
    <mergeCell ref="D7:D8"/>
    <mergeCell ref="E7:E8"/>
    <mergeCell ref="D9:D10"/>
    <mergeCell ref="E9:E10"/>
    <mergeCell ref="D11:D12"/>
    <mergeCell ref="E11:E12"/>
    <mergeCell ref="A1:A2"/>
    <mergeCell ref="B1:B2"/>
    <mergeCell ref="C1:C2"/>
    <mergeCell ref="D1:D2"/>
    <mergeCell ref="E1:E2"/>
    <mergeCell ref="A3:A22"/>
    <mergeCell ref="D3:D4"/>
    <mergeCell ref="E3:E4"/>
    <mergeCell ref="D5:D6"/>
    <mergeCell ref="E5:E6"/>
    <mergeCell ref="A23:C23"/>
    <mergeCell ref="A24:A39"/>
    <mergeCell ref="D24:D25"/>
    <mergeCell ref="E24:E25"/>
    <mergeCell ref="D26:D27"/>
    <mergeCell ref="E26:E27"/>
    <mergeCell ref="D13:D14"/>
    <mergeCell ref="E13:E14"/>
    <mergeCell ref="D15:D16"/>
    <mergeCell ref="E15:E16"/>
    <mergeCell ref="D17:D18"/>
    <mergeCell ref="E17:E18"/>
    <mergeCell ref="D28:D29"/>
    <mergeCell ref="E28:E29"/>
    <mergeCell ref="D30:D31"/>
    <mergeCell ref="E30:E31"/>
    <mergeCell ref="D32:D33"/>
    <mergeCell ref="E32:E33"/>
    <mergeCell ref="D19:D20"/>
    <mergeCell ref="E19:E20"/>
    <mergeCell ref="D21:D22"/>
    <mergeCell ref="E21:E22"/>
    <mergeCell ref="A40:C40"/>
    <mergeCell ref="A41:A46"/>
    <mergeCell ref="D41:D42"/>
    <mergeCell ref="E41:E42"/>
    <mergeCell ref="D43:D44"/>
    <mergeCell ref="E43:E44"/>
    <mergeCell ref="D45:D46"/>
    <mergeCell ref="E45:E46"/>
    <mergeCell ref="D34:D35"/>
    <mergeCell ref="E34:E35"/>
    <mergeCell ref="D36:D37"/>
    <mergeCell ref="E36:E37"/>
    <mergeCell ref="D38:D39"/>
    <mergeCell ref="E38:E39"/>
    <mergeCell ref="E54:E55"/>
    <mergeCell ref="D56:D57"/>
    <mergeCell ref="E56:E57"/>
    <mergeCell ref="D58:D59"/>
    <mergeCell ref="E58:E59"/>
    <mergeCell ref="A62:C62"/>
    <mergeCell ref="A47:C47"/>
    <mergeCell ref="B48:C49"/>
    <mergeCell ref="D48:D49"/>
    <mergeCell ref="E48:E49"/>
    <mergeCell ref="D50:D51"/>
    <mergeCell ref="E50:E51"/>
    <mergeCell ref="D52:D53"/>
    <mergeCell ref="E52:E53"/>
    <mergeCell ref="D54:D55"/>
    <mergeCell ref="A48:A61"/>
    <mergeCell ref="A68:A69"/>
    <mergeCell ref="D68:D69"/>
    <mergeCell ref="E68:E69"/>
    <mergeCell ref="A70:C70"/>
    <mergeCell ref="A71:A72"/>
    <mergeCell ref="D71:D72"/>
    <mergeCell ref="E71:E72"/>
    <mergeCell ref="A63:A66"/>
    <mergeCell ref="D63:D64"/>
    <mergeCell ref="E63:E64"/>
    <mergeCell ref="D65:D66"/>
    <mergeCell ref="E65:E66"/>
    <mergeCell ref="A67:C67"/>
    <mergeCell ref="E95:E96"/>
    <mergeCell ref="D82:D83"/>
    <mergeCell ref="E82:E83"/>
    <mergeCell ref="D84:D85"/>
    <mergeCell ref="E84:E85"/>
    <mergeCell ref="D86:D87"/>
    <mergeCell ref="E86:E87"/>
    <mergeCell ref="A73:C73"/>
    <mergeCell ref="A74:A89"/>
    <mergeCell ref="D74:D75"/>
    <mergeCell ref="E74:E75"/>
    <mergeCell ref="D76:D77"/>
    <mergeCell ref="E76:E77"/>
    <mergeCell ref="D78:D79"/>
    <mergeCell ref="E78:E79"/>
    <mergeCell ref="D80:D81"/>
    <mergeCell ref="E80:E81"/>
    <mergeCell ref="A108:C109"/>
    <mergeCell ref="D108:D109"/>
    <mergeCell ref="E108:E109"/>
    <mergeCell ref="A104:C104"/>
    <mergeCell ref="A107:C107"/>
    <mergeCell ref="D60:D61"/>
    <mergeCell ref="E60:E61"/>
    <mergeCell ref="D97:D98"/>
    <mergeCell ref="E97:E98"/>
    <mergeCell ref="D99:D100"/>
    <mergeCell ref="E99:E100"/>
    <mergeCell ref="A101:C101"/>
    <mergeCell ref="A102:A103"/>
    <mergeCell ref="D102:D103"/>
    <mergeCell ref="E102:E103"/>
    <mergeCell ref="D88:D89"/>
    <mergeCell ref="E88:E89"/>
    <mergeCell ref="A90:C90"/>
    <mergeCell ref="A91:A100"/>
    <mergeCell ref="D91:D92"/>
    <mergeCell ref="E91:E92"/>
    <mergeCell ref="D93:D94"/>
    <mergeCell ref="E93:E94"/>
    <mergeCell ref="D95:D96"/>
  </mergeCells>
  <conditionalFormatting sqref="E1:E41 E43 E45 E47:E106">
    <cfRule type="cellIs" dxfId="4" priority="5" operator="lessThan">
      <formula>0.5</formula>
    </cfRule>
  </conditionalFormatting>
  <conditionalFormatting sqref="B13:C14">
    <cfRule type="cellIs" dxfId="3" priority="4" operator="between">
      <formula>0</formula>
      <formula>50</formula>
    </cfRule>
  </conditionalFormatting>
  <conditionalFormatting sqref="E107">
    <cfRule type="cellIs" dxfId="2" priority="3" operator="lessThan">
      <formula>0.5</formula>
    </cfRule>
  </conditionalFormatting>
  <conditionalFormatting sqref="E107">
    <cfRule type="cellIs" dxfId="1" priority="2" operator="lessThan">
      <formula>0.5</formula>
    </cfRule>
  </conditionalFormatting>
  <conditionalFormatting sqref="E108:E109">
    <cfRule type="cellIs" dxfId="0" priority="1" operator="lessThan">
      <formula>0.5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7" sqref="G7"/>
    </sheetView>
  </sheetViews>
  <sheetFormatPr baseColWidth="10" defaultRowHeight="15"/>
  <cols>
    <col min="2" max="2" width="19.42578125" customWidth="1"/>
  </cols>
  <sheetData>
    <row r="1" spans="1:5">
      <c r="A1" t="s">
        <v>181</v>
      </c>
    </row>
    <row r="3" spans="1:5">
      <c r="A3" t="s">
        <v>183</v>
      </c>
    </row>
    <row r="5" spans="1:5">
      <c r="A5" t="s">
        <v>184</v>
      </c>
    </row>
    <row r="11" spans="1:5">
      <c r="B11" s="23"/>
      <c r="C11" s="23" t="s">
        <v>213</v>
      </c>
      <c r="D11" s="23" t="s">
        <v>214</v>
      </c>
      <c r="E11" s="23" t="s">
        <v>215</v>
      </c>
    </row>
    <row r="12" spans="1:5">
      <c r="B12" s="23" t="s">
        <v>216</v>
      </c>
      <c r="C12" s="22">
        <v>0.56999999999999995</v>
      </c>
      <c r="D12" s="22">
        <v>0.31</v>
      </c>
      <c r="E12" s="22">
        <v>0.38</v>
      </c>
    </row>
    <row r="13" spans="1:5">
      <c r="B13" s="23" t="s">
        <v>217</v>
      </c>
      <c r="C13" s="22">
        <v>0.86</v>
      </c>
      <c r="D13" s="22">
        <v>0.65</v>
      </c>
      <c r="E13" s="22">
        <v>0.56000000000000005</v>
      </c>
    </row>
    <row r="14" spans="1:5">
      <c r="B14" s="23" t="s">
        <v>218</v>
      </c>
      <c r="C14" s="22">
        <v>0.86</v>
      </c>
      <c r="D14" s="22">
        <v>0.67</v>
      </c>
      <c r="E14" s="22">
        <v>0.64</v>
      </c>
    </row>
    <row r="15" spans="1:5">
      <c r="B15" s="23" t="s">
        <v>219</v>
      </c>
      <c r="C15" s="22">
        <v>0.45</v>
      </c>
      <c r="D15" s="22">
        <v>0.42</v>
      </c>
      <c r="E15" s="22">
        <v>0.51</v>
      </c>
    </row>
    <row r="16" spans="1:5">
      <c r="B16" s="23" t="s">
        <v>220</v>
      </c>
      <c r="C16" s="22">
        <v>0.71</v>
      </c>
      <c r="D16" s="22">
        <v>0.54</v>
      </c>
      <c r="E16" s="22">
        <v>0.82</v>
      </c>
    </row>
    <row r="17" spans="2:5">
      <c r="B17" s="23" t="s">
        <v>118</v>
      </c>
      <c r="C17" s="22">
        <v>0.43</v>
      </c>
      <c r="D17" s="22">
        <v>0.18</v>
      </c>
      <c r="E17" s="22">
        <v>0.18</v>
      </c>
    </row>
    <row r="18" spans="2:5">
      <c r="B18" s="23" t="s">
        <v>122</v>
      </c>
      <c r="C18" s="22">
        <v>0.56999999999999995</v>
      </c>
      <c r="D18" s="22">
        <v>0.09</v>
      </c>
      <c r="E18" s="22">
        <v>0.45</v>
      </c>
    </row>
    <row r="19" spans="2:5">
      <c r="B19" s="23" t="s">
        <v>126</v>
      </c>
      <c r="C19" s="22">
        <v>0.75</v>
      </c>
      <c r="D19" s="22">
        <v>0.74</v>
      </c>
      <c r="E19" s="22">
        <v>0.75</v>
      </c>
    </row>
    <row r="20" spans="2:5">
      <c r="B20" s="23" t="s">
        <v>154</v>
      </c>
      <c r="C20" s="22">
        <v>0.26</v>
      </c>
      <c r="D20" s="22">
        <v>0.05</v>
      </c>
      <c r="E20" s="22">
        <v>0.13</v>
      </c>
    </row>
    <row r="21" spans="2:5">
      <c r="B21" s="23" t="s">
        <v>173</v>
      </c>
      <c r="C21" s="22">
        <v>1</v>
      </c>
      <c r="D21" s="22">
        <v>0.9</v>
      </c>
      <c r="E21" s="22">
        <v>0.73</v>
      </c>
    </row>
    <row r="22" spans="2:5">
      <c r="B22" s="23" t="s">
        <v>177</v>
      </c>
      <c r="C22" s="22">
        <v>0.56999999999999995</v>
      </c>
      <c r="D22" s="22">
        <v>0.27</v>
      </c>
      <c r="E22" s="22">
        <v>0.41</v>
      </c>
    </row>
    <row r="23" spans="2:5">
      <c r="B23" s="24" t="s">
        <v>221</v>
      </c>
      <c r="C23" s="25">
        <v>0.64</v>
      </c>
      <c r="D23" s="25">
        <v>0.44</v>
      </c>
      <c r="E23" s="25"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2010-2011</vt:lpstr>
      <vt:lpstr>2011-2012</vt:lpstr>
      <vt:lpstr>2012-2013</vt:lpstr>
      <vt:lpstr>Précision</vt:lpstr>
      <vt:lpstr>'2011-2012'!Zone_d_impression</vt:lpstr>
      <vt:lpstr>'2012-2013'!Zone_d_impression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Houda</dc:creator>
  <cp:lastModifiedBy>Houda</cp:lastModifiedBy>
  <cp:lastPrinted>2013-07-22T14:58:12Z</cp:lastPrinted>
  <dcterms:created xsi:type="dcterms:W3CDTF">2013-06-05T14:12:01Z</dcterms:created>
  <dcterms:modified xsi:type="dcterms:W3CDTF">2013-12-03T19:17:19Z</dcterms:modified>
</cp:coreProperties>
</file>